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rdel\мордель е.в\Звіт для Малютенко  2020\"/>
    </mc:Choice>
  </mc:AlternateContent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43" i="1" l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F111" i="1"/>
  <c r="F53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F63" i="1"/>
  <c r="F121" i="1" l="1"/>
  <c r="F689" i="1"/>
  <c r="F600" i="1"/>
  <c r="F397" i="1" l="1"/>
  <c r="F82" i="1" l="1"/>
  <c r="F582" i="1" l="1"/>
  <c r="F679" i="1" l="1"/>
  <c r="F488" i="1"/>
  <c r="F478" i="1"/>
  <c r="F462" i="1"/>
  <c r="F418" i="1"/>
  <c r="D461" i="1"/>
  <c r="D487" i="1"/>
  <c r="D660" i="1"/>
  <c r="A459" i="1"/>
  <c r="A460" i="1" s="1"/>
  <c r="A461" i="1" s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238" i="1"/>
  <c r="F237" i="1"/>
  <c r="F236" i="1"/>
  <c r="F235" i="1"/>
  <c r="F234" i="1"/>
  <c r="F197" i="1" l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A160" i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424" i="1" l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85" i="1"/>
  <c r="A486" i="1" s="1"/>
  <c r="A487" i="1" s="1"/>
  <c r="A500" i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75" i="1"/>
  <c r="A576" i="1" s="1"/>
  <c r="A577" i="1" s="1"/>
  <c r="A578" i="1" s="1"/>
  <c r="A579" i="1" s="1"/>
  <c r="A580" i="1" s="1"/>
  <c r="F630" i="1"/>
  <c r="F616" i="1"/>
  <c r="A622" i="1"/>
  <c r="A623" i="1" s="1"/>
  <c r="A624" i="1" s="1"/>
  <c r="A625" i="1" s="1"/>
  <c r="A626" i="1" s="1"/>
  <c r="A627" i="1" s="1"/>
  <c r="A628" i="1" s="1"/>
  <c r="A629" i="1" s="1"/>
  <c r="A668" i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440" i="1" l="1"/>
  <c r="F72" i="1"/>
  <c r="F211" i="1"/>
  <c r="F212" i="1"/>
  <c r="F213" i="1"/>
  <c r="F214" i="1"/>
  <c r="F355" i="1"/>
  <c r="F356" i="1"/>
  <c r="F357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27" i="1"/>
  <c r="F328" i="1"/>
  <c r="F326" i="1"/>
  <c r="F233" i="1"/>
  <c r="F325" i="1" l="1"/>
  <c r="A222" i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318" i="1"/>
  <c r="F319" i="1"/>
  <c r="F320" i="1"/>
  <c r="F321" i="1"/>
  <c r="F322" i="1"/>
  <c r="F323" i="1"/>
  <c r="F324" i="1"/>
  <c r="F311" i="1"/>
  <c r="F312" i="1"/>
  <c r="F313" i="1"/>
  <c r="F314" i="1"/>
  <c r="F315" i="1"/>
  <c r="F316" i="1"/>
  <c r="F317" i="1"/>
  <c r="F304" i="1"/>
  <c r="F305" i="1"/>
  <c r="F306" i="1"/>
  <c r="F307" i="1"/>
  <c r="F308" i="1"/>
  <c r="F309" i="1"/>
  <c r="F310" i="1"/>
  <c r="F294" i="1"/>
  <c r="F295" i="1"/>
  <c r="F296" i="1"/>
  <c r="F297" i="1"/>
  <c r="F298" i="1"/>
  <c r="F299" i="1"/>
  <c r="F300" i="1"/>
  <c r="F301" i="1"/>
  <c r="F302" i="1"/>
  <c r="F303" i="1"/>
  <c r="F239" i="1" l="1"/>
  <c r="F159" i="1" l="1"/>
  <c r="F158" i="1"/>
  <c r="F157" i="1"/>
  <c r="F156" i="1"/>
  <c r="F155" i="1"/>
  <c r="F154" i="1"/>
  <c r="F198" i="1" l="1"/>
  <c r="D649" i="1"/>
  <c r="D648" i="1"/>
  <c r="A643" i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07" i="1" l="1"/>
  <c r="A608" i="1" s="1"/>
  <c r="A609" i="1" s="1"/>
  <c r="A610" i="1" s="1"/>
  <c r="A611" i="1" s="1"/>
  <c r="A612" i="1" s="1"/>
  <c r="A613" i="1" s="1"/>
  <c r="A614" i="1" s="1"/>
  <c r="A615" i="1" s="1"/>
  <c r="F500" i="1"/>
  <c r="F568" i="1" s="1"/>
  <c r="F423" i="1"/>
  <c r="F441" i="1" s="1"/>
  <c r="F642" i="1"/>
  <c r="F661" i="1" s="1"/>
  <c r="F210" i="1" l="1"/>
  <c r="F288" i="1" l="1"/>
  <c r="F106" i="1" l="1"/>
  <c r="F112" i="1" s="1"/>
  <c r="F209" i="1" l="1"/>
  <c r="F215" i="1" s="1"/>
  <c r="F293" i="1"/>
  <c r="F292" i="1"/>
  <c r="F291" i="1"/>
  <c r="F290" i="1"/>
  <c r="F289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A246" i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F245" i="1"/>
  <c r="F394" i="1" l="1"/>
  <c r="I394" i="1" s="1"/>
  <c r="A259" i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F703" i="1"/>
  <c r="F92" i="1" l="1"/>
  <c r="F450" i="1" l="1"/>
</calcChain>
</file>

<file path=xl/sharedStrings.xml><?xml version="1.0" encoding="utf-8"?>
<sst xmlns="http://schemas.openxmlformats.org/spreadsheetml/2006/main" count="1163" uniqueCount="451">
  <si>
    <t xml:space="preserve">           Благодійні внески у вигляді майна</t>
  </si>
  <si>
    <t>№ п/п</t>
  </si>
  <si>
    <t>Найменування</t>
  </si>
  <si>
    <t>Од.вим.</t>
  </si>
  <si>
    <t>Ціна</t>
  </si>
  <si>
    <t>Кількість</t>
  </si>
  <si>
    <t>Сума</t>
  </si>
  <si>
    <t>шт</t>
  </si>
  <si>
    <t>Всього:</t>
  </si>
  <si>
    <t>дошкільний навчальний заклад №2</t>
  </si>
  <si>
    <t>благодійна допомога кошти</t>
  </si>
  <si>
    <t xml:space="preserve">Матеріали, придбані  за рахунок коштів благодійного фонду </t>
  </si>
  <si>
    <t>Надходження і використання коштів, отриманих за іншими джерелами власних надходжень бюджетних установ</t>
  </si>
  <si>
    <t>дошкільний навчальний заклад №3</t>
  </si>
  <si>
    <t>дошкільний навчальний заклад №6</t>
  </si>
  <si>
    <t xml:space="preserve">            Благодійні внески у вигляді майна</t>
  </si>
  <si>
    <t>м</t>
  </si>
  <si>
    <t>шт.</t>
  </si>
  <si>
    <t>Стіл письмовий</t>
  </si>
  <si>
    <t>Шафа для одягу</t>
  </si>
  <si>
    <t>Пенал</t>
  </si>
  <si>
    <t>Шафа для документів</t>
  </si>
  <si>
    <t>Казкова скринька "Веселка"</t>
  </si>
  <si>
    <t>Кут алюміневий</t>
  </si>
  <si>
    <t>Клей монтажний</t>
  </si>
  <si>
    <t>Кут внутрішній</t>
  </si>
  <si>
    <t xml:space="preserve"> ЦРД "Гармонія"</t>
  </si>
  <si>
    <t xml:space="preserve">Южноукраїнська загальноосвітня школа  І-ІІІ ступенів №1 імені Захисників Вітчизни </t>
  </si>
  <si>
    <t>Благодійні внески у вигляді майна</t>
  </si>
  <si>
    <t xml:space="preserve">№ </t>
  </si>
  <si>
    <t>Всього</t>
  </si>
  <si>
    <t>Матеріали, придбані за разхунок благодійної допомоги</t>
  </si>
  <si>
    <t>Южноукраїнська загальноосвітня школа  І-ІІІ ступенів №2</t>
  </si>
  <si>
    <t>благодійна  допомога  кошти</t>
  </si>
  <si>
    <t>Южноукраїнська загальноосвітня школа  І-ІІІ ступенів №3</t>
  </si>
  <si>
    <t>Южноукраїнська загальноосвітня школа  І-ІІІ ступенів №4</t>
  </si>
  <si>
    <t>Южноукраїнська Гімназія   №1</t>
  </si>
  <si>
    <t xml:space="preserve">               Благодійні внески у вигляді майна</t>
  </si>
  <si>
    <t>Центр дитячої та юнацької творчості</t>
  </si>
  <si>
    <t xml:space="preserve">                   Благодійні внески у вигляді майна</t>
  </si>
  <si>
    <t>Головний бухгалтер</t>
  </si>
  <si>
    <t>Веселова М.А.</t>
  </si>
  <si>
    <t> Всього:</t>
  </si>
  <si>
    <t xml:space="preserve"> Благодійні внески у вигляді майна за кошти батьків   по ЦРД "Гармонія"</t>
  </si>
  <si>
    <t>Цемент</t>
  </si>
  <si>
    <t>Церазіт</t>
  </si>
  <si>
    <t>Профіль стеля</t>
  </si>
  <si>
    <t xml:space="preserve">  Предмети та матеріали , які безоплатно надає ЮМБФ "Родина" </t>
  </si>
  <si>
    <t>Стіл</t>
  </si>
  <si>
    <t>Кондиціонер СН</t>
  </si>
  <si>
    <t>Стілець офісний</t>
  </si>
  <si>
    <t>Пневматична гвинтівка kandar</t>
  </si>
  <si>
    <t>Картридж кольоровий</t>
  </si>
  <si>
    <t>Картридж чорний</t>
  </si>
  <si>
    <t>Тканина "Біфлекс"</t>
  </si>
  <si>
    <t>м.</t>
  </si>
  <si>
    <t>Фатин</t>
  </si>
  <si>
    <t>Молнія</t>
  </si>
  <si>
    <t>Банер</t>
  </si>
  <si>
    <t xml:space="preserve">Пилесос Samsung </t>
  </si>
  <si>
    <t>Пилесос ROVENTA RO3766EA</t>
  </si>
  <si>
    <t>Подовжувач 3  метровий</t>
  </si>
  <si>
    <t>Подовжувач 5  метровий</t>
  </si>
  <si>
    <t>Панель біла</t>
  </si>
  <si>
    <t>Емаль біла</t>
  </si>
  <si>
    <t>Кріплення настінне</t>
  </si>
  <si>
    <t xml:space="preserve"> Металопластікове   вікно</t>
  </si>
  <si>
    <t>Шафа  господарча</t>
  </si>
  <si>
    <t>Тумба</t>
  </si>
  <si>
    <t>Шафа для дидактичного дитячого матеріалу</t>
  </si>
  <si>
    <t>Столи дитячі</t>
  </si>
  <si>
    <t xml:space="preserve"> Плівка для ламінування А-4 216*303 80 мк</t>
  </si>
  <si>
    <t xml:space="preserve"> Плівка для ламінування А-3 303*426 100 мк</t>
  </si>
  <si>
    <t xml:space="preserve"> Плівка для ламінування А-4 216-303 глянець 2</t>
  </si>
  <si>
    <t xml:space="preserve"> Плівка для ламінування А-5 154*216 100 мк глянець 2</t>
  </si>
  <si>
    <t>Гра настільна " IQ марафон"</t>
  </si>
  <si>
    <t>Гра настільна  мала "UNO Kids"</t>
  </si>
  <si>
    <t>Гра настільна мала "UNO"</t>
  </si>
  <si>
    <t>Гра розважальна "Кубик Ум"</t>
  </si>
  <si>
    <t>Гра вікторина настільна "Хто я?"</t>
  </si>
  <si>
    <t>Журнал графік навчання</t>
  </si>
  <si>
    <t>Журнал використання</t>
  </si>
  <si>
    <t>Журнал колібрування</t>
  </si>
  <si>
    <t>Журнал обліку</t>
  </si>
  <si>
    <t>Журнал контрольний список</t>
  </si>
  <si>
    <t>Контрольний список</t>
  </si>
  <si>
    <t>Медичний опитувальник</t>
  </si>
  <si>
    <t>План</t>
  </si>
  <si>
    <t>Розклад прибирання</t>
  </si>
  <si>
    <t>Журнал шкідники</t>
  </si>
  <si>
    <t>Книга "Дванадцять місяців"</t>
  </si>
  <si>
    <t>Енциклопедія для чомучок "Світ навколо тебе"</t>
  </si>
  <si>
    <t>Чарівне слово "Веселка"</t>
  </si>
  <si>
    <t>Я ви люблю в своїм краю "Веселка"</t>
  </si>
  <si>
    <t>"Багато колядок,щедрівок,засіванок"</t>
  </si>
  <si>
    <t>Зимові цікавинки .Казки ,вірші,загадки.</t>
  </si>
  <si>
    <t>Доріжка  коврова  11 м</t>
  </si>
  <si>
    <t>Чашка з малюнком</t>
  </si>
  <si>
    <t>Чашка Люмінарик</t>
  </si>
  <si>
    <t>Чашка дитяча</t>
  </si>
  <si>
    <t>Кастрюля 1 л</t>
  </si>
  <si>
    <t>Рознос</t>
  </si>
  <si>
    <t>Ялинка 1,2м</t>
  </si>
  <si>
    <t>Килимові дорожки</t>
  </si>
  <si>
    <t>Журнал бракеражу сирих продуктів</t>
  </si>
  <si>
    <t>Журнал обліку норм харчування</t>
  </si>
  <si>
    <t>кутова шліф.машинка МШК-1900Р, 180мм, 1900вт</t>
  </si>
  <si>
    <t>Вимикач накладний</t>
  </si>
  <si>
    <t>Провід АППВ 2*2,5 вега</t>
  </si>
  <si>
    <t>Світильник меб.</t>
  </si>
  <si>
    <t>Шафа для паперів №1</t>
  </si>
  <si>
    <t>Шафа для паперів №2</t>
  </si>
  <si>
    <t xml:space="preserve"> </t>
  </si>
  <si>
    <t>Пилосос TDLGT E816</t>
  </si>
  <si>
    <t>Книги</t>
  </si>
  <si>
    <t>дошкільний навчальний заклад №8</t>
  </si>
  <si>
    <t>Жалюзі вертикальні</t>
  </si>
  <si>
    <t>м.кв.</t>
  </si>
  <si>
    <t>Журнал  здоровя працівників харчоблоку</t>
  </si>
  <si>
    <t>Пісок</t>
  </si>
  <si>
    <t>Кастрюля емальована 30л</t>
  </si>
  <si>
    <t xml:space="preserve">т </t>
  </si>
  <si>
    <t>Підвісна шафа</t>
  </si>
  <si>
    <t>Стіл скляний круглий</t>
  </si>
  <si>
    <t>Комод пластмасовий на 4 шухляди</t>
  </si>
  <si>
    <t>Драбина</t>
  </si>
  <si>
    <t>Тюль білий 3*8</t>
  </si>
  <si>
    <t>Тюль білий 3*6</t>
  </si>
  <si>
    <t>Тюль білий 3*4</t>
  </si>
  <si>
    <t>Світильник світлодіодний</t>
  </si>
  <si>
    <t>т</t>
  </si>
  <si>
    <t>Шафа для речей</t>
  </si>
  <si>
    <t>Вертикальні жалюзі</t>
  </si>
  <si>
    <t>Перфоратор</t>
  </si>
  <si>
    <t>Шпаклівка стартова</t>
  </si>
  <si>
    <t xml:space="preserve">Шпаклівка фінішна </t>
  </si>
  <si>
    <t>Грунтівка (5л)</t>
  </si>
  <si>
    <t>Церезіт (25)</t>
  </si>
  <si>
    <t>Грунтівка церазитова "Кварц-грунт 19 (5л)</t>
  </si>
  <si>
    <t>Самовирівнююча суміш для підлоги</t>
  </si>
  <si>
    <t>Гіпсокартон (2,5*1,2)</t>
  </si>
  <si>
    <t>Фарба біла (2,8)</t>
  </si>
  <si>
    <t>Фарба в асортименті: блакитна</t>
  </si>
  <si>
    <t>Фарба зелена</t>
  </si>
  <si>
    <t>Фарба чорна</t>
  </si>
  <si>
    <t>Фарба жовта</t>
  </si>
  <si>
    <t>Фарба бузкова</t>
  </si>
  <si>
    <t>Фарба коричнева по металу</t>
  </si>
  <si>
    <t>Фарба водоемульсійна "Сніжка" (20 кг)</t>
  </si>
  <si>
    <t>Шпалери без малюнка</t>
  </si>
  <si>
    <t>Ігровий набір LEGO Play Box</t>
  </si>
  <si>
    <t>Світильники LED</t>
  </si>
  <si>
    <t xml:space="preserve"> Лампи LED 120 см</t>
  </si>
  <si>
    <t>Шпаклівка фінішна</t>
  </si>
  <si>
    <t>Цемент М-500</t>
  </si>
  <si>
    <t>Суміш СМ-11</t>
  </si>
  <si>
    <t>Суміш для вирівнювання підлоги</t>
  </si>
  <si>
    <t>Фарба біла (0,9 кг)</t>
  </si>
  <si>
    <t>Фарба для підлоги ( 2,8 кг)</t>
  </si>
  <si>
    <t>Телевізійна підставка і кріплення I-TECH CELB</t>
  </si>
  <si>
    <t>М'яч спортивний</t>
  </si>
  <si>
    <t>Насос для м'ячів</t>
  </si>
  <si>
    <t>Фарба водоемульсійна (20 кг)</t>
  </si>
  <si>
    <t>Шпалери</t>
  </si>
  <si>
    <t>Фарба біла 2,8 кг</t>
  </si>
  <si>
    <t>Грунтівка</t>
  </si>
  <si>
    <t>Ліноліум 3 м</t>
  </si>
  <si>
    <t>Ліноліум 3,5 м</t>
  </si>
  <si>
    <t>Шафа виховат.для пособій</t>
  </si>
  <si>
    <t>Стульчик дитячий</t>
  </si>
  <si>
    <t>Зволожувач повітря</t>
  </si>
  <si>
    <t>Куточок для відпочинку</t>
  </si>
  <si>
    <t xml:space="preserve">Принтер струйний Epson L3100 </t>
  </si>
  <si>
    <t>Дезінфікуючий засіб для обробки рук 0,5</t>
  </si>
  <si>
    <t>Дезінфікуючий засіб для обробки поверхонь 1 л</t>
  </si>
  <si>
    <t>Захисний щиток для медичного працівника</t>
  </si>
  <si>
    <t>Медична маска</t>
  </si>
  <si>
    <t>Пірометри</t>
  </si>
  <si>
    <t>Халат одноразовий</t>
  </si>
  <si>
    <t>Фарба для підлоги (50 кг)</t>
  </si>
  <si>
    <t>Водоемульсія (20 кг0</t>
  </si>
  <si>
    <t>Сольвент (4л)</t>
  </si>
  <si>
    <t>Плитка для підлоги</t>
  </si>
  <si>
    <t>Грунт 10 л</t>
  </si>
  <si>
    <t>Водоемульсія (20 кг)</t>
  </si>
  <si>
    <t>Фарба біла (2,8 кг)</t>
  </si>
  <si>
    <t>Грунт кварцевий 10 л</t>
  </si>
  <si>
    <t>Водоемульсія (5л)</t>
  </si>
  <si>
    <t>Клей для шпалер "Метилан"</t>
  </si>
  <si>
    <t>Дезінфікуючий засіб для обробки рук</t>
  </si>
  <si>
    <t>Дезінфікуючий засіб для обробки поверхонь</t>
  </si>
  <si>
    <t>Римські штори</t>
  </si>
  <si>
    <t>Тканинні ролети</t>
  </si>
  <si>
    <t>Шпаклівка фінішна 25 кг</t>
  </si>
  <si>
    <t>Водоемульсія 20 кг</t>
  </si>
  <si>
    <t>Фарба світло-сіра 2,8 кг</t>
  </si>
  <si>
    <t>Фарба червоно-коричнева 2,8 кг для підлоги</t>
  </si>
  <si>
    <t>Фарба чорна 2,8 кг</t>
  </si>
  <si>
    <t>Фарба фіолетова 2,8 кг</t>
  </si>
  <si>
    <t>Фарба зелена 2,8 кг</t>
  </si>
  <si>
    <t>Деревозахисний засіб акриловий 0,75 кг</t>
  </si>
  <si>
    <t>Церезит</t>
  </si>
  <si>
    <t>Суміш самовирівнююча 73</t>
  </si>
  <si>
    <t>Грунтовка 10л</t>
  </si>
  <si>
    <t>Шафа для зберігання</t>
  </si>
  <si>
    <t>Системний блок в зборі</t>
  </si>
  <si>
    <t>Принтер Canon  MF 3010</t>
  </si>
  <si>
    <t>Тумба для зберігання (5400х580х600)</t>
  </si>
  <si>
    <t>Штора Весна-літо</t>
  </si>
  <si>
    <t>Плаття доросле</t>
  </si>
  <si>
    <t>Плаття дитяче</t>
  </si>
  <si>
    <t>Костюм спецодяг</t>
  </si>
  <si>
    <t>Лава дитяча для роздягальні</t>
  </si>
  <si>
    <t>Стіл письмовий для вихов.</t>
  </si>
  <si>
    <t>Церезіт СМ-11 25кг</t>
  </si>
  <si>
    <t>Суміш самовирівнююча 25кг</t>
  </si>
  <si>
    <t>Штукатурка гіпсова 30кг</t>
  </si>
  <si>
    <t>Грунт "Момент" 10л</t>
  </si>
  <si>
    <t>б</t>
  </si>
  <si>
    <t xml:space="preserve">Папір наждачний </t>
  </si>
  <si>
    <t>м/п</t>
  </si>
  <si>
    <t>Профілактор Євмінова з кріпленням на шведську стінку</t>
  </si>
  <si>
    <t>Туалетний папір</t>
  </si>
  <si>
    <t>Серветки  10шт</t>
  </si>
  <si>
    <t>Серветка  паперова</t>
  </si>
  <si>
    <t>Пакети для  сміття</t>
  </si>
  <si>
    <t>Губка для миття посуду</t>
  </si>
  <si>
    <t>Миюче Сантрі гель</t>
  </si>
  <si>
    <t>Порошок Сама</t>
  </si>
  <si>
    <t>Освіжувач повітря</t>
  </si>
  <si>
    <t xml:space="preserve">Поліроль для меблів </t>
  </si>
  <si>
    <t>Сода кальцинована</t>
  </si>
  <si>
    <t>Праска 1800 Вт</t>
  </si>
  <si>
    <t>Праска  3055 вт</t>
  </si>
  <si>
    <t>Серветки</t>
  </si>
  <si>
    <t>Пакет для сміття</t>
  </si>
  <si>
    <t>Паліроль для меблів</t>
  </si>
  <si>
    <t>Овіжувач повітря</t>
  </si>
  <si>
    <t>Грунт момент</t>
  </si>
  <si>
    <t>Фарба фасадна</t>
  </si>
  <si>
    <t>Гіпсокартон  стіновий</t>
  </si>
  <si>
    <t>Гіпс профіль</t>
  </si>
  <si>
    <t>Багет</t>
  </si>
  <si>
    <t>Профіль підлоговий</t>
  </si>
  <si>
    <t>Дюбель</t>
  </si>
  <si>
    <t>Клей   ПВА</t>
  </si>
  <si>
    <t>Кут зовнішній</t>
  </si>
  <si>
    <t>Закінчення праве</t>
  </si>
  <si>
    <t>Закінчення ліве</t>
  </si>
  <si>
    <t>Гіпсокартон  потолочний</t>
  </si>
  <si>
    <t>Фарба   фасадна</t>
  </si>
  <si>
    <t>Фарба   для внутрішніх робіт</t>
  </si>
  <si>
    <t>Грунтовка</t>
  </si>
  <si>
    <t>Фарба емаль біла    2,8 кг</t>
  </si>
  <si>
    <t>Фарба емаль  кольорова 2,8 кг</t>
  </si>
  <si>
    <t>Шпаклівка   фінішна</t>
  </si>
  <si>
    <t>Плитка декоративна</t>
  </si>
  <si>
    <t>Шафа для одягу дитяча</t>
  </si>
  <si>
    <t>Стіл мобільний "Трикутник"</t>
  </si>
  <si>
    <t>Стілець учнівський зі зміною</t>
  </si>
  <si>
    <t>Книга складського обліку</t>
  </si>
  <si>
    <t>Журнал обліку дітей</t>
  </si>
  <si>
    <t>Зошит 96 листів  в клітинку</t>
  </si>
  <si>
    <t>Зошит  18 аркушів  в клітинку</t>
  </si>
  <si>
    <t>Зошит 18 аркушів в лінійку</t>
  </si>
  <si>
    <t>Зошит 48 аркушів в клітинку</t>
  </si>
  <si>
    <t>Зошит 60 аркушів в клітинку</t>
  </si>
  <si>
    <t>Затирачка</t>
  </si>
  <si>
    <t xml:space="preserve">Олівець простий </t>
  </si>
  <si>
    <t>Сухий клей К-1    500 гр</t>
  </si>
  <si>
    <t>Ручка  синя</t>
  </si>
  <si>
    <t>Ручка  чорна</t>
  </si>
  <si>
    <t>Ручка червона</t>
  </si>
  <si>
    <t>Ручка синя 10 км</t>
  </si>
  <si>
    <t>Клей сухий  25 гр</t>
  </si>
  <si>
    <t>Ручка  корректор</t>
  </si>
  <si>
    <t>Скрепки металеві</t>
  </si>
  <si>
    <t>Скоба №10   1000 шт</t>
  </si>
  <si>
    <t>Скоба №24   1000 шт</t>
  </si>
  <si>
    <t>Скотч упаковка 100*45*50</t>
  </si>
  <si>
    <t>Блокнот А-4 192 аркушів</t>
  </si>
  <si>
    <t>Блокнот А-4  200  аркушів</t>
  </si>
  <si>
    <t>Файл  А-4    100 шт</t>
  </si>
  <si>
    <t>Швидкозшивач  А-4</t>
  </si>
  <si>
    <t>Сегратор   5 см чорний</t>
  </si>
  <si>
    <t xml:space="preserve">Вазон вуличний </t>
  </si>
  <si>
    <t>Плівка для ламінування</t>
  </si>
  <si>
    <t>Тюль шифонова</t>
  </si>
  <si>
    <t>Тюль вишивка</t>
  </si>
  <si>
    <t>Підлогове покриття       4*2,5</t>
  </si>
  <si>
    <t>Підлогове покриття       4* 1,5</t>
  </si>
  <si>
    <t>Плитка для підлоги кв.м</t>
  </si>
  <si>
    <t>кв.м</t>
  </si>
  <si>
    <t>Клеєва суміш 25 кг</t>
  </si>
  <si>
    <t>кг</t>
  </si>
  <si>
    <t>Занавіски шифонові 2,80*4м</t>
  </si>
  <si>
    <t>Ламбрекен 3м</t>
  </si>
  <si>
    <t xml:space="preserve"> Благодійні внески у вигляді майна  від Юженергобуд  </t>
  </si>
  <si>
    <t>**</t>
  </si>
  <si>
    <t xml:space="preserve"> Благодійні внески у вигляді майна  від ПрАТ" Юженергобуд " по ЦРД "Гармонія"</t>
  </si>
  <si>
    <t xml:space="preserve"> Благодійні внески у вигляді майна  від ПрАТ" Юженергобуд " </t>
  </si>
  <si>
    <t>Рушники паперові ХL"Обухівський рушник"</t>
  </si>
  <si>
    <t>Рушники паперові  "Обухівський рушник"</t>
  </si>
  <si>
    <t>Рушники паперові мініL"Обухівський рушник"</t>
  </si>
  <si>
    <t>Полиця куточок чергувань</t>
  </si>
  <si>
    <t>Полиця для взуття</t>
  </si>
  <si>
    <t>Стіл для занять</t>
  </si>
  <si>
    <t>Плитка кахельна</t>
  </si>
  <si>
    <t>м2</t>
  </si>
  <si>
    <t>Плитка керамограніт "Porcelain"</t>
  </si>
  <si>
    <t>Клей для плитки П-12 Стандарт плюс 25 кг</t>
  </si>
  <si>
    <t>Цемент М-400 25кг</t>
  </si>
  <si>
    <t>Фарба інтерєрна акрілова 14кг</t>
  </si>
  <si>
    <t>Емаль ПФ-115 померанчева 2,8кг</t>
  </si>
  <si>
    <t>Емаль ПФ-115  червона  2,8кг</t>
  </si>
  <si>
    <t>Емаль ПФ-115  жовта 2,8кг</t>
  </si>
  <si>
    <t>Емаль ПФ-115 синя  2,8кг</t>
  </si>
  <si>
    <t>Емаль ПФ-115 лавандова 2,8кг</t>
  </si>
  <si>
    <t>Емаль ПФ-115 смарагдова 2,8кг</t>
  </si>
  <si>
    <t>Емаль ПФ-115   біла 2,8кг</t>
  </si>
  <si>
    <t>Унітаз дитячий "Бембі"</t>
  </si>
  <si>
    <t>Умивальник дитячий</t>
  </si>
  <si>
    <t>Піддон душовий</t>
  </si>
  <si>
    <t>Муфта 20 3/4</t>
  </si>
  <si>
    <t>Змішувач з душем</t>
  </si>
  <si>
    <t>Змішувач для умивальника</t>
  </si>
  <si>
    <t>Розчинник 5л</t>
  </si>
  <si>
    <t>Кісточки</t>
  </si>
  <si>
    <t>Валики</t>
  </si>
  <si>
    <t>Світильники</t>
  </si>
  <si>
    <t xml:space="preserve">Силікон білий </t>
  </si>
  <si>
    <t xml:space="preserve">Піна монтажна </t>
  </si>
  <si>
    <t>Труба поліпропіленова</t>
  </si>
  <si>
    <t>Каналізаційна труба д-100мм</t>
  </si>
  <si>
    <t>Каналізаційна труба д-50мм</t>
  </si>
  <si>
    <t>Тройник д-100мм</t>
  </si>
  <si>
    <t>Тройник д-50мм</t>
  </si>
  <si>
    <t>Сифон каналізаційний</t>
  </si>
  <si>
    <t>Звіт про надходження і використання благодійної допомоги за   2020 рік</t>
  </si>
  <si>
    <t>Стіл тумба</t>
  </si>
  <si>
    <t>Шафа навісна</t>
  </si>
  <si>
    <t>Ламбрекен  "Метелики"</t>
  </si>
  <si>
    <t>Ламбрекен  "Маки"</t>
  </si>
  <si>
    <t>Ламбрекен  "Муар -бірюза"</t>
  </si>
  <si>
    <t>Ламбрекен  "Шоколад"</t>
  </si>
  <si>
    <t>Ламбрекен  "Персик білий"</t>
  </si>
  <si>
    <t>Тюль "Метелики"</t>
  </si>
  <si>
    <t>Тюль "Квіти"</t>
  </si>
  <si>
    <t>Тюль "Кристалон  - батист"</t>
  </si>
  <si>
    <t>Тесьма</t>
  </si>
  <si>
    <t>Доріжка коврова</t>
  </si>
  <si>
    <t>Пісочниця</t>
  </si>
  <si>
    <t>Будиночок</t>
  </si>
  <si>
    <t>Шафа будиночок</t>
  </si>
  <si>
    <t>Шафа для взуття</t>
  </si>
  <si>
    <t>Дитячий диван</t>
  </si>
  <si>
    <t>Стіл журнальний</t>
  </si>
  <si>
    <t xml:space="preserve">Накладна </t>
  </si>
  <si>
    <t>Силікон 100 Д білий</t>
  </si>
  <si>
    <t>Сіфон гофра К-406</t>
  </si>
  <si>
    <t>Шланг броньований  50 см.</t>
  </si>
  <si>
    <t>Шланг броньований  80 см.</t>
  </si>
  <si>
    <t>Батут з одинарною ручкою</t>
  </si>
  <si>
    <t>Півсфера масажна балансуюча</t>
  </si>
  <si>
    <t>Гофрована трубка</t>
  </si>
  <si>
    <t>Дріт вязальний  оцинкований</t>
  </si>
  <si>
    <t>Прожектор 100  W</t>
  </si>
  <si>
    <t>Кабель ВВГ</t>
  </si>
  <si>
    <t>Короб під автовимикач</t>
  </si>
  <si>
    <t>Парапет бетонний</t>
  </si>
  <si>
    <t xml:space="preserve">Ультразвуковий зволожувач повітря </t>
  </si>
  <si>
    <t>Лак акріловий</t>
  </si>
  <si>
    <t>Круги обрізні</t>
  </si>
  <si>
    <t>Круги зачисні</t>
  </si>
  <si>
    <t>Винт меблевий</t>
  </si>
  <si>
    <t>Гайка стопорна</t>
  </si>
  <si>
    <t>Сверло по металу 6,0 мм</t>
  </si>
  <si>
    <t>Столешка для лавочек</t>
  </si>
  <si>
    <t>Тюль м</t>
  </si>
  <si>
    <t xml:space="preserve">Тканинні вертикальні жалюзі </t>
  </si>
  <si>
    <t>Вішалка напільна</t>
  </si>
  <si>
    <t>Вішалка-стійка W -63</t>
  </si>
  <si>
    <t>Чайник  FILIPS</t>
  </si>
  <si>
    <t>Крісло мішок</t>
  </si>
  <si>
    <t>Прінтер HP Laser Jet Pro MFP V 28 w</t>
  </si>
  <si>
    <t xml:space="preserve"> Принтер  EPSON</t>
  </si>
  <si>
    <t>Стінка для зберігання (5500 х 600х 1350)</t>
  </si>
  <si>
    <t>Кавомашина DELONGHI ECAM</t>
  </si>
  <si>
    <t xml:space="preserve">Зволожувач повітря </t>
  </si>
  <si>
    <t>Вішалка напольна</t>
  </si>
  <si>
    <t>Кондиціонер "LEBERO"</t>
  </si>
  <si>
    <t>Телевізор " Hisens"</t>
  </si>
  <si>
    <t>Ялинка</t>
  </si>
  <si>
    <t>Силікон білий Акfix</t>
  </si>
  <si>
    <t>Набір букса з ручкою</t>
  </si>
  <si>
    <t>Системний блок в зборі (Ryzen 3 2200G/8GB/512SSD/корпус)</t>
  </si>
  <si>
    <t>Накопичувач SSD2,5"240GB Ksngston (SA 400S37/240G)SATA 6 Gb/s 500Mb/s350Mb/s</t>
  </si>
  <si>
    <t>Рушники паперові Soffion Premio</t>
  </si>
  <si>
    <t>Меню вимога</t>
  </si>
  <si>
    <t>Меню вимога маленька</t>
  </si>
  <si>
    <t>Вішалка для полотенець</t>
  </si>
  <si>
    <t>Шафа господарча</t>
  </si>
  <si>
    <t>Полка дерев ' яяна</t>
  </si>
  <si>
    <t>Кастрюля нержавіюча</t>
  </si>
  <si>
    <t>Коляска дитяча  б/в</t>
  </si>
  <si>
    <t>Коляска дитяча пластмасова б/в</t>
  </si>
  <si>
    <t>Качалка -коник б/в</t>
  </si>
  <si>
    <t>Кастрюля 1 л емальована</t>
  </si>
  <si>
    <t xml:space="preserve">Сушка для посуди </t>
  </si>
  <si>
    <t>Рознос пластмасовий</t>
  </si>
  <si>
    <t>Горшок дитячий б/в</t>
  </si>
  <si>
    <t>Лоток білий глибокий</t>
  </si>
  <si>
    <t>Чашки дитячі</t>
  </si>
  <si>
    <t xml:space="preserve">Миска пластмасова </t>
  </si>
  <si>
    <t>Кастрюля емальована  б/в</t>
  </si>
  <si>
    <t>Миска пластмасова 10л</t>
  </si>
  <si>
    <t>Акваріум б/в</t>
  </si>
  <si>
    <t>Відро пластмасове зелене</t>
  </si>
  <si>
    <t>Карнизи трубчасті бежеві</t>
  </si>
  <si>
    <t>Картина саморобна</t>
  </si>
  <si>
    <t xml:space="preserve">Рушник паперовий Soffsone </t>
  </si>
  <si>
    <t>Доріжка килим 4,35*0,5</t>
  </si>
  <si>
    <t>Доріжка килим 2,9*0,5</t>
  </si>
  <si>
    <t>Доріжка килим 1,65*0,5</t>
  </si>
  <si>
    <t>Доріжка килим 6*0,7</t>
  </si>
  <si>
    <t>Килим покриття сіре 2,8*1,8</t>
  </si>
  <si>
    <t>Килим покриття 1,7*1,8</t>
  </si>
  <si>
    <t>Халати господарські</t>
  </si>
  <si>
    <t>Фартух для миття посуду</t>
  </si>
  <si>
    <t>Планшет світовий з кінетичним піском</t>
  </si>
  <si>
    <t>Полка приставка</t>
  </si>
  <si>
    <t>Стіл приставка</t>
  </si>
  <si>
    <t>Шафа для приладдя</t>
  </si>
  <si>
    <t>Фото   штора 2,5*2,5</t>
  </si>
  <si>
    <t xml:space="preserve">Кахель </t>
  </si>
  <si>
    <t>кв.м.</t>
  </si>
  <si>
    <t>Аоматура</t>
  </si>
  <si>
    <t>Піщана суміш</t>
  </si>
  <si>
    <t>Цемент 25кг</t>
  </si>
  <si>
    <t>Плита OSB</t>
  </si>
  <si>
    <t>Сніжка біла акрилова 20кг</t>
  </si>
  <si>
    <t>Штукатурка гіпсова START 25кг</t>
  </si>
  <si>
    <t>Штукатурка гіпсова Perlit 25кг</t>
  </si>
  <si>
    <t>Емаль алкідна біла 2,8кг</t>
  </si>
  <si>
    <t>Церезіт Ceresit CМ11</t>
  </si>
  <si>
    <t>Кольоровий шов СЕ33</t>
  </si>
  <si>
    <t>Емаль алкідна зелена ПФ 115 0,9кг</t>
  </si>
  <si>
    <t>Емаль алкідна біла ПФ-115 2,8кг</t>
  </si>
  <si>
    <t>Емаль алкідна жовта  ПФ-115 2,8 кг</t>
  </si>
  <si>
    <t>Емаль алкідна синя ПФ-115 2,8 кг</t>
  </si>
  <si>
    <t>Емаль алкідна червона ПФ-115 2,8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</si>
</sst>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_-* #,##0.00_р_._-;\-* #,##0.00_р_._-;_-* &quot;-&quot;??_р_._-;_-@_-"/>
  </numFmts>
  <fonts count="69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scheme val="minor"/>
    </font>
    <font>
      <sz val="8"/>
      <color theme="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5"/>
      <color theme="3"/>
      <name val="Tahoma"/>
      <family val="2"/>
      <charset val="204"/>
    </font>
    <font>
      <b/>
      <sz val="13"/>
      <color theme="3"/>
      <name val="Tahoma"/>
      <family val="2"/>
      <charset val="204"/>
    </font>
    <font>
      <b/>
      <sz val="11"/>
      <color theme="3"/>
      <name val="Tahoma"/>
      <family val="2"/>
      <charset val="204"/>
    </font>
    <font>
      <sz val="8"/>
      <color rgb="FF006100"/>
      <name val="Tahoma"/>
      <family val="2"/>
      <charset val="204"/>
    </font>
    <font>
      <sz val="8"/>
      <color rgb="FF9C0006"/>
      <name val="Tahoma"/>
      <family val="2"/>
      <charset val="204"/>
    </font>
    <font>
      <sz val="8"/>
      <color rgb="FF9C6500"/>
      <name val="Tahoma"/>
      <family val="2"/>
      <charset val="204"/>
    </font>
    <font>
      <sz val="8"/>
      <color rgb="FF3F3F76"/>
      <name val="Tahoma"/>
      <family val="2"/>
      <charset val="204"/>
    </font>
    <font>
      <b/>
      <sz val="8"/>
      <color rgb="FF3F3F3F"/>
      <name val="Tahoma"/>
      <family val="2"/>
      <charset val="204"/>
    </font>
    <font>
      <b/>
      <sz val="8"/>
      <color rgb="FFFA7D00"/>
      <name val="Tahoma"/>
      <family val="2"/>
      <charset val="204"/>
    </font>
    <font>
      <sz val="8"/>
      <color rgb="FFFA7D00"/>
      <name val="Tahoma"/>
      <family val="2"/>
      <charset val="204"/>
    </font>
    <font>
      <b/>
      <sz val="8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i/>
      <sz val="8"/>
      <color rgb="FF7F7F7F"/>
      <name val="Tahoma"/>
      <family val="2"/>
      <charset val="204"/>
    </font>
    <font>
      <b/>
      <sz val="8"/>
      <color theme="1"/>
      <name val="Tahoma"/>
      <family val="2"/>
      <charset val="204"/>
    </font>
    <font>
      <sz val="8"/>
      <color theme="0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</font>
    <font>
      <i/>
      <sz val="10"/>
      <name val="Arial Cyr"/>
      <family val="2"/>
      <charset val="204"/>
    </font>
    <font>
      <sz val="11"/>
      <name val="Arial Cyr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1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27" fillId="0" borderId="0"/>
    <xf numFmtId="166" fontId="27" fillId="0" borderId="0" applyFont="0" applyFill="0" applyBorder="0" applyAlignment="0" applyProtection="0"/>
  </cellStyleXfs>
  <cellXfs count="373">
    <xf numFmtId="0" fontId="0" fillId="0" borderId="0" xfId="0"/>
    <xf numFmtId="0" fontId="4" fillId="0" borderId="17" xfId="2" applyFont="1" applyBorder="1"/>
    <xf numFmtId="0" fontId="4" fillId="0" borderId="18" xfId="2" applyFont="1" applyBorder="1"/>
    <xf numFmtId="0" fontId="4" fillId="0" borderId="18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8" fillId="0" borderId="17" xfId="2" applyFont="1" applyBorder="1"/>
    <xf numFmtId="0" fontId="8" fillId="0" borderId="0" xfId="2" applyFont="1" applyBorder="1"/>
    <xf numFmtId="2" fontId="8" fillId="0" borderId="0" xfId="2" applyNumberFormat="1" applyFont="1" applyBorder="1" applyAlignment="1">
      <alignment horizontal="center"/>
    </xf>
    <xf numFmtId="0" fontId="44" fillId="0" borderId="0" xfId="0" applyFont="1"/>
    <xf numFmtId="0" fontId="4" fillId="0" borderId="17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4" fillId="0" borderId="0" xfId="0" applyFont="1" applyBorder="1"/>
    <xf numFmtId="2" fontId="44" fillId="0" borderId="0" xfId="0" applyNumberFormat="1" applyFont="1" applyBorder="1" applyAlignment="1">
      <alignment horizontal="center"/>
    </xf>
    <xf numFmtId="0" fontId="44" fillId="0" borderId="12" xfId="0" applyFont="1" applyBorder="1"/>
    <xf numFmtId="2" fontId="44" fillId="0" borderId="12" xfId="0" applyNumberFormat="1" applyFont="1" applyBorder="1" applyAlignment="1">
      <alignment horizontal="center"/>
    </xf>
    <xf numFmtId="0" fontId="44" fillId="0" borderId="18" xfId="0" applyFont="1" applyBorder="1"/>
    <xf numFmtId="2" fontId="44" fillId="0" borderId="14" xfId="0" applyNumberFormat="1" applyFont="1" applyBorder="1" applyAlignment="1">
      <alignment horizontal="center"/>
    </xf>
    <xf numFmtId="0" fontId="44" fillId="0" borderId="13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/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5" fillId="0" borderId="12" xfId="4" applyNumberFormat="1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5" fillId="0" borderId="21" xfId="0" applyFont="1" applyBorder="1"/>
    <xf numFmtId="2" fontId="5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/>
    <xf numFmtId="2" fontId="44" fillId="0" borderId="13" xfId="0" applyNumberFormat="1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2" fontId="8" fillId="0" borderId="0" xfId="0" applyNumberFormat="1" applyFont="1" applyBorder="1" applyAlignment="1">
      <alignment horizontal="center"/>
    </xf>
    <xf numFmtId="2" fontId="6" fillId="0" borderId="14" xfId="2" applyNumberFormat="1" applyFont="1" applyBorder="1" applyAlignment="1">
      <alignment horizontal="center"/>
    </xf>
    <xf numFmtId="0" fontId="44" fillId="0" borderId="0" xfId="0" applyFont="1" applyFill="1" applyBorder="1"/>
    <xf numFmtId="0" fontId="4" fillId="0" borderId="0" xfId="0" applyFont="1" applyAlignment="1">
      <alignment horizontal="left"/>
    </xf>
    <xf numFmtId="0" fontId="5" fillId="0" borderId="12" xfId="4" applyFont="1" applyFill="1" applyBorder="1" applyAlignment="1">
      <alignment horizontal="center"/>
    </xf>
    <xf numFmtId="0" fontId="5" fillId="0" borderId="13" xfId="4" applyFont="1" applyFill="1" applyBorder="1" applyAlignment="1">
      <alignment horizontal="center"/>
    </xf>
    <xf numFmtId="0" fontId="45" fillId="0" borderId="17" xfId="4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/>
    <xf numFmtId="0" fontId="44" fillId="0" borderId="17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2" fontId="5" fillId="0" borderId="0" xfId="4" applyNumberFormat="1" applyFont="1" applyFill="1" applyBorder="1" applyAlignment="1">
      <alignment horizontal="center"/>
    </xf>
    <xf numFmtId="0" fontId="5" fillId="0" borderId="10" xfId="4" applyFont="1" applyFill="1" applyBorder="1"/>
    <xf numFmtId="0" fontId="5" fillId="0" borderId="11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0" fontId="5" fillId="0" borderId="18" xfId="0" applyFont="1" applyBorder="1"/>
    <xf numFmtId="0" fontId="6" fillId="0" borderId="18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5" fillId="0" borderId="13" xfId="4" applyNumberFormat="1" applyFont="1" applyFill="1" applyBorder="1" applyAlignment="1">
      <alignment horizontal="center"/>
    </xf>
    <xf numFmtId="164" fontId="5" fillId="0" borderId="12" xfId="0" applyNumberFormat="1" applyFont="1" applyBorder="1" applyAlignment="1"/>
    <xf numFmtId="0" fontId="6" fillId="0" borderId="18" xfId="2" applyFont="1" applyBorder="1"/>
    <xf numFmtId="0" fontId="4" fillId="0" borderId="17" xfId="0" applyFont="1" applyBorder="1" applyAlignment="1">
      <alignment horizontal="center"/>
    </xf>
    <xf numFmtId="0" fontId="5" fillId="0" borderId="36" xfId="0" applyFont="1" applyBorder="1"/>
    <xf numFmtId="0" fontId="5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2" fontId="5" fillId="0" borderId="13" xfId="0" applyNumberFormat="1" applyFont="1" applyBorder="1" applyAlignment="1"/>
    <xf numFmtId="0" fontId="5" fillId="0" borderId="17" xfId="4" applyFont="1" applyFill="1" applyBorder="1"/>
    <xf numFmtId="0" fontId="5" fillId="0" borderId="18" xfId="4" applyFont="1" applyFill="1" applyBorder="1"/>
    <xf numFmtId="0" fontId="5" fillId="0" borderId="18" xfId="4" applyFont="1" applyFill="1" applyBorder="1" applyAlignment="1">
      <alignment horizontal="center"/>
    </xf>
    <xf numFmtId="0" fontId="5" fillId="0" borderId="14" xfId="4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2" fontId="4" fillId="0" borderId="18" xfId="2" applyNumberFormat="1" applyFont="1" applyBorder="1" applyAlignment="1">
      <alignment horizontal="center"/>
    </xf>
    <xf numFmtId="2" fontId="4" fillId="0" borderId="0" xfId="2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45" fillId="56" borderId="14" xfId="4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5" fillId="56" borderId="0" xfId="4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4" fillId="0" borderId="13" xfId="0" applyFont="1" applyBorder="1" applyAlignment="1">
      <alignment horizontal="right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4" fillId="0" borderId="37" xfId="0" applyFont="1" applyBorder="1"/>
    <xf numFmtId="0" fontId="44" fillId="0" borderId="38" xfId="0" applyFont="1" applyBorder="1"/>
    <xf numFmtId="0" fontId="44" fillId="0" borderId="38" xfId="0" applyFont="1" applyBorder="1" applyAlignment="1">
      <alignment horizontal="center"/>
    </xf>
    <xf numFmtId="2" fontId="44" fillId="0" borderId="39" xfId="0" applyNumberFormat="1" applyFont="1" applyBorder="1" applyAlignment="1">
      <alignment horizontal="center"/>
    </xf>
    <xf numFmtId="0" fontId="5" fillId="0" borderId="0" xfId="0" applyFont="1" applyBorder="1"/>
    <xf numFmtId="0" fontId="44" fillId="0" borderId="0" xfId="0" applyFont="1" applyBorder="1" applyAlignment="1">
      <alignment horizontal="center"/>
    </xf>
    <xf numFmtId="0" fontId="0" fillId="0" borderId="12" xfId="0" applyBorder="1"/>
    <xf numFmtId="2" fontId="0" fillId="0" borderId="12" xfId="0" applyNumberFormat="1" applyBorder="1"/>
    <xf numFmtId="0" fontId="49" fillId="0" borderId="0" xfId="0" applyFont="1"/>
    <xf numFmtId="0" fontId="6" fillId="0" borderId="0" xfId="0" applyFont="1" applyAlignment="1">
      <alignment horizontal="left"/>
    </xf>
    <xf numFmtId="0" fontId="9" fillId="0" borderId="12" xfId="4" applyFont="1" applyFill="1" applyBorder="1"/>
    <xf numFmtId="0" fontId="9" fillId="0" borderId="12" xfId="4" applyFont="1" applyFill="1" applyBorder="1" applyAlignment="1">
      <alignment horizontal="center"/>
    </xf>
    <xf numFmtId="0" fontId="4" fillId="0" borderId="12" xfId="0" applyFont="1" applyBorder="1" applyAlignment="1"/>
    <xf numFmtId="0" fontId="0" fillId="0" borderId="12" xfId="0" applyBorder="1" applyAlignment="1"/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0" fillId="0" borderId="23" xfId="0" applyBorder="1"/>
    <xf numFmtId="2" fontId="0" fillId="0" borderId="2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164" fontId="0" fillId="0" borderId="12" xfId="0" applyNumberFormat="1" applyFont="1" applyBorder="1" applyAlignment="1">
      <alignment horizontal="center"/>
    </xf>
    <xf numFmtId="0" fontId="50" fillId="0" borderId="0" xfId="0" applyFont="1"/>
    <xf numFmtId="0" fontId="0" fillId="0" borderId="23" xfId="0" applyBorder="1" applyAlignment="1">
      <alignment horizontal="center"/>
    </xf>
    <xf numFmtId="0" fontId="5" fillId="0" borderId="12" xfId="4" applyFont="1" applyFill="1" applyBorder="1"/>
    <xf numFmtId="0" fontId="44" fillId="55" borderId="0" xfId="0" applyFont="1" applyFill="1" applyBorder="1" applyAlignment="1">
      <alignment horizontal="center"/>
    </xf>
    <xf numFmtId="0" fontId="27" fillId="0" borderId="13" xfId="4" applyFont="1" applyBorder="1"/>
    <xf numFmtId="0" fontId="27" fillId="0" borderId="23" xfId="4" applyFont="1" applyBorder="1"/>
    <xf numFmtId="0" fontId="27" fillId="0" borderId="12" xfId="4" applyFont="1" applyBorder="1" applyAlignment="1">
      <alignment horizontal="left"/>
    </xf>
    <xf numFmtId="0" fontId="27" fillId="0" borderId="23" xfId="4" applyFont="1" applyBorder="1" applyAlignment="1">
      <alignment horizontal="left"/>
    </xf>
    <xf numFmtId="0" fontId="27" fillId="0" borderId="12" xfId="4" applyFont="1" applyBorder="1"/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27" fillId="0" borderId="13" xfId="4" applyFont="1" applyBorder="1" applyAlignment="1">
      <alignment horizontal="center"/>
    </xf>
    <xf numFmtId="0" fontId="27" fillId="0" borderId="23" xfId="4" applyFont="1" applyBorder="1" applyAlignment="1">
      <alignment horizontal="center"/>
    </xf>
    <xf numFmtId="0" fontId="27" fillId="0" borderId="12" xfId="4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2" fontId="27" fillId="0" borderId="13" xfId="4" applyNumberFormat="1" applyFont="1" applyBorder="1" applyAlignment="1">
      <alignment horizontal="center"/>
    </xf>
    <xf numFmtId="0" fontId="55" fillId="0" borderId="13" xfId="4" applyFont="1" applyBorder="1" applyAlignment="1">
      <alignment horizontal="center"/>
    </xf>
    <xf numFmtId="2" fontId="27" fillId="57" borderId="13" xfId="4" applyNumberFormat="1" applyFont="1" applyFill="1" applyBorder="1" applyAlignment="1">
      <alignment horizontal="center"/>
    </xf>
    <xf numFmtId="2" fontId="27" fillId="0" borderId="23" xfId="4" applyNumberFormat="1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2" fontId="27" fillId="57" borderId="12" xfId="4" applyNumberFormat="1" applyFont="1" applyFill="1" applyBorder="1" applyAlignment="1">
      <alignment horizontal="center"/>
    </xf>
    <xf numFmtId="2" fontId="51" fillId="0" borderId="12" xfId="4" applyNumberFormat="1" applyFont="1" applyBorder="1" applyAlignment="1">
      <alignment horizontal="center"/>
    </xf>
    <xf numFmtId="1" fontId="27" fillId="0" borderId="12" xfId="4" applyNumberFormat="1" applyFont="1" applyBorder="1" applyAlignment="1">
      <alignment horizontal="center"/>
    </xf>
    <xf numFmtId="2" fontId="51" fillId="0" borderId="23" xfId="4" applyNumberFormat="1" applyFont="1" applyBorder="1" applyAlignment="1">
      <alignment horizontal="center"/>
    </xf>
    <xf numFmtId="1" fontId="27" fillId="0" borderId="23" xfId="4" applyNumberFormat="1" applyFont="1" applyBorder="1" applyAlignment="1">
      <alignment horizontal="center"/>
    </xf>
    <xf numFmtId="2" fontId="6" fillId="56" borderId="12" xfId="0" applyNumberFormat="1" applyFont="1" applyFill="1" applyBorder="1" applyAlignment="1">
      <alignment horizontal="center"/>
    </xf>
    <xf numFmtId="2" fontId="27" fillId="0" borderId="12" xfId="4" applyNumberFormat="1" applyFont="1" applyBorder="1" applyAlignment="1">
      <alignment horizontal="center"/>
    </xf>
    <xf numFmtId="2" fontId="50" fillId="58" borderId="0" xfId="0" applyNumberFormat="1" applyFont="1" applyFill="1"/>
    <xf numFmtId="0" fontId="0" fillId="0" borderId="21" xfId="0" applyBorder="1"/>
    <xf numFmtId="0" fontId="0" fillId="0" borderId="17" xfId="0" applyBorder="1"/>
    <xf numFmtId="0" fontId="0" fillId="0" borderId="18" xfId="0" applyBorder="1"/>
    <xf numFmtId="0" fontId="0" fillId="0" borderId="41" xfId="0" applyBorder="1"/>
    <xf numFmtId="0" fontId="4" fillId="0" borderId="43" xfId="0" applyFont="1" applyBorder="1" applyAlignment="1">
      <alignment horizontal="center"/>
    </xf>
    <xf numFmtId="0" fontId="0" fillId="0" borderId="21" xfId="0" applyFill="1" applyBorder="1"/>
    <xf numFmtId="0" fontId="0" fillId="0" borderId="44" xfId="0" applyFill="1" applyBorder="1"/>
    <xf numFmtId="0" fontId="0" fillId="0" borderId="12" xfId="0" applyFill="1" applyBorder="1"/>
    <xf numFmtId="2" fontId="0" fillId="0" borderId="23" xfId="0" applyNumberFormat="1" applyBorder="1" applyAlignment="1">
      <alignment horizontal="center"/>
    </xf>
    <xf numFmtId="0" fontId="9" fillId="0" borderId="42" xfId="0" applyFont="1" applyBorder="1"/>
    <xf numFmtId="2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0" fillId="0" borderId="23" xfId="0" applyNumberFormat="1" applyBorder="1" applyAlignment="1">
      <alignment wrapText="1"/>
    </xf>
    <xf numFmtId="1" fontId="9" fillId="0" borderId="12" xfId="0" applyNumberFormat="1" applyFont="1" applyBorder="1" applyAlignment="1">
      <alignment horizontal="center"/>
    </xf>
    <xf numFmtId="0" fontId="5" fillId="0" borderId="45" xfId="4" applyFont="1" applyFill="1" applyBorder="1"/>
    <xf numFmtId="0" fontId="5" fillId="0" borderId="46" xfId="4" applyFont="1" applyFill="1" applyBorder="1"/>
    <xf numFmtId="0" fontId="5" fillId="0" borderId="46" xfId="4" applyFont="1" applyFill="1" applyBorder="1" applyAlignment="1">
      <alignment horizontal="center"/>
    </xf>
    <xf numFmtId="0" fontId="5" fillId="0" borderId="47" xfId="4" applyFont="1" applyFill="1" applyBorder="1" applyAlignment="1">
      <alignment horizontal="center"/>
    </xf>
    <xf numFmtId="0" fontId="6" fillId="0" borderId="12" xfId="0" applyFont="1" applyBorder="1"/>
    <xf numFmtId="0" fontId="44" fillId="0" borderId="12" xfId="0" applyFont="1" applyBorder="1" applyAlignment="1">
      <alignment horizontal="right"/>
    </xf>
    <xf numFmtId="0" fontId="57" fillId="0" borderId="40" xfId="0" applyFont="1" applyBorder="1" applyAlignment="1">
      <alignment horizontal="center"/>
    </xf>
    <xf numFmtId="2" fontId="57" fillId="0" borderId="4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2" xfId="0" applyFont="1" applyBorder="1"/>
    <xf numFmtId="0" fontId="9" fillId="0" borderId="23" xfId="0" applyFont="1" applyBorder="1"/>
    <xf numFmtId="1" fontId="5" fillId="0" borderId="12" xfId="4" applyNumberFormat="1" applyFont="1" applyFill="1" applyBorder="1" applyAlignment="1">
      <alignment horizontal="center"/>
    </xf>
    <xf numFmtId="0" fontId="5" fillId="0" borderId="19" xfId="0" applyFont="1" applyBorder="1"/>
    <xf numFmtId="0" fontId="9" fillId="0" borderId="40" xfId="0" applyFont="1" applyBorder="1"/>
    <xf numFmtId="2" fontId="59" fillId="0" borderId="40" xfId="0" applyNumberFormat="1" applyFont="1" applyBorder="1" applyAlignment="1">
      <alignment horizontal="center"/>
    </xf>
    <xf numFmtId="0" fontId="5" fillId="0" borderId="16" xfId="0" applyFont="1" applyBorder="1"/>
    <xf numFmtId="0" fontId="0" fillId="57" borderId="12" xfId="0" applyFill="1" applyBorder="1"/>
    <xf numFmtId="2" fontId="0" fillId="57" borderId="12" xfId="0" applyNumberForma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165" fontId="44" fillId="0" borderId="12" xfId="0" applyNumberFormat="1" applyFont="1" applyBorder="1"/>
    <xf numFmtId="165" fontId="5" fillId="0" borderId="12" xfId="4" applyNumberFormat="1" applyFont="1" applyFill="1" applyBorder="1" applyAlignment="1">
      <alignment horizontal="center"/>
    </xf>
    <xf numFmtId="165" fontId="44" fillId="0" borderId="12" xfId="0" applyNumberFormat="1" applyFont="1" applyBorder="1" applyAlignment="1">
      <alignment horizontal="center"/>
    </xf>
    <xf numFmtId="165" fontId="44" fillId="0" borderId="12" xfId="0" applyNumberFormat="1" applyFont="1" applyBorder="1" applyAlignment="1">
      <alignment horizontal="right"/>
    </xf>
    <xf numFmtId="1" fontId="44" fillId="0" borderId="12" xfId="0" applyNumberFormat="1" applyFont="1" applyBorder="1" applyAlignment="1">
      <alignment horizontal="right"/>
    </xf>
    <xf numFmtId="1" fontId="44" fillId="0" borderId="12" xfId="0" applyNumberFormat="1" applyFont="1" applyBorder="1" applyAlignment="1">
      <alignment horizontal="center"/>
    </xf>
    <xf numFmtId="165" fontId="44" fillId="0" borderId="0" xfId="0" applyNumberFormat="1" applyFont="1" applyBorder="1" applyAlignment="1">
      <alignment horizontal="right"/>
    </xf>
    <xf numFmtId="165" fontId="44" fillId="0" borderId="0" xfId="0" applyNumberFormat="1" applyFont="1" applyBorder="1"/>
    <xf numFmtId="165" fontId="5" fillId="0" borderId="0" xfId="4" applyNumberFormat="1" applyFont="1" applyFill="1" applyBorder="1" applyAlignment="1">
      <alignment horizontal="center"/>
    </xf>
    <xf numFmtId="165" fontId="44" fillId="0" borderId="0" xfId="0" applyNumberFormat="1" applyFont="1" applyBorder="1" applyAlignment="1">
      <alignment horizontal="center"/>
    </xf>
    <xf numFmtId="0" fontId="27" fillId="0" borderId="23" xfId="698" applyBorder="1"/>
    <xf numFmtId="0" fontId="27" fillId="57" borderId="23" xfId="698" applyFont="1" applyFill="1" applyBorder="1" applyAlignment="1">
      <alignment horizontal="center"/>
    </xf>
    <xf numFmtId="0" fontId="61" fillId="0" borderId="12" xfId="698" applyFont="1" applyBorder="1"/>
    <xf numFmtId="2" fontId="61" fillId="0" borderId="12" xfId="698" applyNumberFormat="1" applyFont="1" applyBorder="1" applyAlignment="1">
      <alignment horizontal="center"/>
    </xf>
    <xf numFmtId="2" fontId="61" fillId="0" borderId="23" xfId="698" applyNumberFormat="1" applyFont="1" applyBorder="1" applyAlignment="1">
      <alignment horizontal="center"/>
    </xf>
    <xf numFmtId="1" fontId="61" fillId="0" borderId="12" xfId="698" applyNumberFormat="1" applyFont="1" applyBorder="1" applyAlignment="1">
      <alignment horizontal="center"/>
    </xf>
    <xf numFmtId="1" fontId="61" fillId="0" borderId="23" xfId="698" applyNumberFormat="1" applyFont="1" applyBorder="1" applyAlignment="1">
      <alignment horizontal="center"/>
    </xf>
    <xf numFmtId="1" fontId="61" fillId="0" borderId="0" xfId="698" applyNumberFormat="1" applyFont="1" applyBorder="1" applyAlignment="1">
      <alignment horizontal="center"/>
    </xf>
    <xf numFmtId="0" fontId="27" fillId="0" borderId="12" xfId="698" applyBorder="1"/>
    <xf numFmtId="0" fontId="27" fillId="0" borderId="12" xfId="698" applyFont="1" applyBorder="1"/>
    <xf numFmtId="2" fontId="27" fillId="0" borderId="12" xfId="698" applyNumberFormat="1" applyFont="1" applyBorder="1" applyAlignment="1">
      <alignment horizontal="center"/>
    </xf>
    <xf numFmtId="0" fontId="27" fillId="57" borderId="23" xfId="698" applyFont="1" applyFill="1" applyBorder="1" applyAlignment="1">
      <alignment horizontal="center"/>
    </xf>
    <xf numFmtId="1" fontId="27" fillId="0" borderId="0" xfId="698" applyNumberFormat="1" applyFont="1" applyBorder="1" applyAlignment="1">
      <alignment horizontal="center"/>
    </xf>
    <xf numFmtId="1" fontId="27" fillId="0" borderId="12" xfId="698" applyNumberFormat="1" applyFont="1" applyBorder="1" applyAlignment="1">
      <alignment horizontal="center"/>
    </xf>
    <xf numFmtId="0" fontId="27" fillId="0" borderId="23" xfId="698" applyFont="1" applyBorder="1" applyAlignment="1">
      <alignment horizontal="center"/>
    </xf>
    <xf numFmtId="1" fontId="27" fillId="0" borderId="0" xfId="698" applyNumberFormat="1" applyFont="1" applyBorder="1" applyAlignment="1">
      <alignment horizontal="center"/>
    </xf>
    <xf numFmtId="2" fontId="51" fillId="0" borderId="12" xfId="698" applyNumberFormat="1" applyFont="1" applyBorder="1" applyAlignment="1">
      <alignment horizontal="center"/>
    </xf>
    <xf numFmtId="1" fontId="27" fillId="0" borderId="12" xfId="698" applyNumberFormat="1" applyFont="1" applyBorder="1" applyAlignment="1">
      <alignment horizontal="center"/>
    </xf>
    <xf numFmtId="0" fontId="27" fillId="0" borderId="12" xfId="698" applyBorder="1" applyAlignment="1">
      <alignment horizontal="left"/>
    </xf>
    <xf numFmtId="2" fontId="27" fillId="0" borderId="12" xfId="698" applyNumberFormat="1" applyBorder="1"/>
    <xf numFmtId="0" fontId="27" fillId="0" borderId="12" xfId="698" applyFont="1" applyBorder="1"/>
    <xf numFmtId="0" fontId="27" fillId="0" borderId="12" xfId="698" applyFont="1" applyBorder="1" applyAlignment="1">
      <alignment horizontal="center"/>
    </xf>
    <xf numFmtId="0" fontId="27" fillId="0" borderId="23" xfId="698" applyFont="1" applyBorder="1" applyAlignment="1">
      <alignment horizontal="center"/>
    </xf>
    <xf numFmtId="2" fontId="27" fillId="0" borderId="12" xfId="698" applyNumberFormat="1" applyFont="1" applyBorder="1" applyAlignment="1">
      <alignment horizontal="center"/>
    </xf>
    <xf numFmtId="2" fontId="27" fillId="0" borderId="23" xfId="698" applyNumberFormat="1" applyFont="1" applyBorder="1" applyAlignment="1">
      <alignment horizontal="center"/>
    </xf>
    <xf numFmtId="2" fontId="27" fillId="0" borderId="12" xfId="698" applyNumberFormat="1" applyFont="1" applyBorder="1"/>
    <xf numFmtId="1" fontId="27" fillId="0" borderId="0" xfId="698" applyNumberFormat="1" applyFont="1" applyBorder="1" applyAlignment="1">
      <alignment horizontal="center"/>
    </xf>
    <xf numFmtId="2" fontId="51" fillId="0" borderId="12" xfId="698" applyNumberFormat="1" applyFont="1" applyBorder="1" applyAlignment="1">
      <alignment horizontal="center"/>
    </xf>
    <xf numFmtId="2" fontId="51" fillId="0" borderId="23" xfId="698" applyNumberFormat="1" applyFont="1" applyBorder="1" applyAlignment="1">
      <alignment horizontal="center"/>
    </xf>
    <xf numFmtId="1" fontId="27" fillId="0" borderId="12" xfId="698" applyNumberFormat="1" applyFont="1" applyBorder="1" applyAlignment="1">
      <alignment horizontal="center"/>
    </xf>
    <xf numFmtId="1" fontId="27" fillId="0" borderId="23" xfId="698" applyNumberFormat="1" applyFont="1" applyBorder="1" applyAlignment="1">
      <alignment horizontal="center"/>
    </xf>
    <xf numFmtId="0" fontId="27" fillId="0" borderId="23" xfId="698" applyBorder="1" applyAlignment="1">
      <alignment horizontal="left"/>
    </xf>
    <xf numFmtId="0" fontId="27" fillId="0" borderId="12" xfId="698" applyBorder="1" applyAlignment="1">
      <alignment horizontal="left"/>
    </xf>
    <xf numFmtId="0" fontId="27" fillId="0" borderId="49" xfId="698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/>
    <xf numFmtId="0" fontId="27" fillId="56" borderId="12" xfId="698" applyFont="1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1" fontId="27" fillId="56" borderId="0" xfId="698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0" fillId="0" borderId="23" xfId="0" applyFont="1" applyBorder="1"/>
    <xf numFmtId="0" fontId="27" fillId="0" borderId="12" xfId="698" applyBorder="1"/>
    <xf numFmtId="0" fontId="27" fillId="0" borderId="12" xfId="698" applyFont="1" applyBorder="1" applyAlignment="1">
      <alignment horizontal="center"/>
    </xf>
    <xf numFmtId="0" fontId="27" fillId="0" borderId="23" xfId="698" applyFont="1" applyBorder="1" applyAlignment="1">
      <alignment horizontal="center"/>
    </xf>
    <xf numFmtId="2" fontId="27" fillId="0" borderId="12" xfId="698" applyNumberFormat="1" applyFont="1" applyBorder="1" applyAlignment="1">
      <alignment horizontal="center"/>
    </xf>
    <xf numFmtId="0" fontId="27" fillId="56" borderId="0" xfId="698" applyFont="1" applyFill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Font="1" applyBorder="1"/>
    <xf numFmtId="2" fontId="60" fillId="0" borderId="12" xfId="0" applyNumberFormat="1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2" fontId="51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5" fillId="0" borderId="50" xfId="0" applyFont="1" applyBorder="1" applyAlignment="1">
      <alignment horizontal="center"/>
    </xf>
    <xf numFmtId="2" fontId="6" fillId="56" borderId="13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6" fillId="0" borderId="0" xfId="0" applyFont="1"/>
    <xf numFmtId="0" fontId="9" fillId="57" borderId="12" xfId="0" applyFont="1" applyFill="1" applyBorder="1"/>
    <xf numFmtId="2" fontId="4" fillId="56" borderId="12" xfId="0" applyNumberFormat="1" applyFont="1" applyFill="1" applyBorder="1" applyAlignment="1">
      <alignment horizontal="center"/>
    </xf>
    <xf numFmtId="2" fontId="5" fillId="56" borderId="12" xfId="0" applyNumberFormat="1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9" fillId="57" borderId="33" xfId="0" applyFont="1" applyFill="1" applyBorder="1"/>
    <xf numFmtId="0" fontId="0" fillId="56" borderId="34" xfId="0" applyFill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0" fillId="56" borderId="35" xfId="0" applyFill="1" applyBorder="1" applyAlignment="1">
      <alignment horizontal="center"/>
    </xf>
    <xf numFmtId="0" fontId="4" fillId="0" borderId="52" xfId="0" applyFont="1" applyBorder="1"/>
    <xf numFmtId="0" fontId="4" fillId="0" borderId="53" xfId="0" applyFont="1" applyBorder="1"/>
    <xf numFmtId="0" fontId="4" fillId="0" borderId="53" xfId="0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2" fontId="0" fillId="0" borderId="0" xfId="0" applyNumberFormat="1"/>
    <xf numFmtId="0" fontId="4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63" fillId="0" borderId="0" xfId="0" applyFont="1" applyFill="1" applyBorder="1"/>
    <xf numFmtId="0" fontId="54" fillId="0" borderId="0" xfId="0" applyFont="1" applyBorder="1" applyAlignment="1">
      <alignment horizontal="center"/>
    </xf>
    <xf numFmtId="0" fontId="58" fillId="0" borderId="13" xfId="4" applyFont="1" applyBorder="1" applyAlignment="1">
      <alignment horizontal="center"/>
    </xf>
    <xf numFmtId="0" fontId="0" fillId="0" borderId="13" xfId="0" applyBorder="1"/>
    <xf numFmtId="2" fontId="0" fillId="0" borderId="13" xfId="0" applyNumberFormat="1" applyBorder="1"/>
    <xf numFmtId="0" fontId="58" fillId="0" borderId="12" xfId="4" applyFont="1" applyBorder="1" applyAlignment="1">
      <alignment horizontal="center"/>
    </xf>
    <xf numFmtId="0" fontId="5" fillId="0" borderId="55" xfId="0" applyFont="1" applyBorder="1"/>
    <xf numFmtId="0" fontId="28" fillId="0" borderId="23" xfId="0" applyFont="1" applyBorder="1"/>
    <xf numFmtId="0" fontId="58" fillId="0" borderId="0" xfId="4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0" fillId="0" borderId="12" xfId="0" applyFont="1" applyBorder="1"/>
    <xf numFmtId="0" fontId="55" fillId="0" borderId="12" xfId="0" applyFont="1" applyBorder="1" applyAlignment="1">
      <alignment horizontal="center"/>
    </xf>
    <xf numFmtId="1" fontId="55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2" fontId="27" fillId="56" borderId="12" xfId="0" applyNumberFormat="1" applyFont="1" applyFill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0" fontId="64" fillId="0" borderId="12" xfId="0" applyFont="1" applyBorder="1" applyAlignment="1">
      <alignment horizontal="center"/>
    </xf>
    <xf numFmtId="2" fontId="27" fillId="0" borderId="23" xfId="698" applyNumberFormat="1" applyBorder="1" applyAlignment="1">
      <alignment horizontal="center"/>
    </xf>
    <xf numFmtId="0" fontId="27" fillId="0" borderId="23" xfId="698" applyBorder="1" applyAlignment="1">
      <alignment horizontal="center"/>
    </xf>
    <xf numFmtId="2" fontId="27" fillId="57" borderId="12" xfId="698" applyNumberFormat="1" applyFont="1" applyFill="1" applyBorder="1" applyAlignment="1">
      <alignment horizontal="center"/>
    </xf>
    <xf numFmtId="165" fontId="27" fillId="0" borderId="12" xfId="698" applyNumberFormat="1" applyFont="1" applyBorder="1" applyAlignment="1">
      <alignment horizontal="center"/>
    </xf>
    <xf numFmtId="0" fontId="27" fillId="0" borderId="12" xfId="698" applyFont="1" applyBorder="1" applyAlignment="1">
      <alignment horizontal="left"/>
    </xf>
    <xf numFmtId="0" fontId="45" fillId="0" borderId="37" xfId="4" applyFont="1" applyFill="1" applyBorder="1" applyAlignment="1">
      <alignment horizontal="center"/>
    </xf>
    <xf numFmtId="0" fontId="5" fillId="0" borderId="38" xfId="0" applyFont="1" applyBorder="1"/>
    <xf numFmtId="0" fontId="6" fillId="0" borderId="38" xfId="0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23" xfId="4" applyFont="1" applyFill="1" applyBorder="1" applyAlignment="1">
      <alignment horizontal="center"/>
    </xf>
    <xf numFmtId="0" fontId="6" fillId="0" borderId="23" xfId="0" applyFont="1" applyBorder="1"/>
    <xf numFmtId="2" fontId="5" fillId="0" borderId="23" xfId="4" applyNumberFormat="1" applyFont="1" applyFill="1" applyBorder="1" applyAlignment="1">
      <alignment horizontal="center"/>
    </xf>
    <xf numFmtId="0" fontId="44" fillId="0" borderId="40" xfId="0" applyFont="1" applyBorder="1" applyAlignment="1">
      <alignment horizontal="center"/>
    </xf>
    <xf numFmtId="2" fontId="5" fillId="0" borderId="40" xfId="4" applyNumberFormat="1" applyFont="1" applyFill="1" applyBorder="1" applyAlignment="1">
      <alignment horizontal="center"/>
    </xf>
    <xf numFmtId="0" fontId="5" fillId="0" borderId="40" xfId="4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57" borderId="23" xfId="0" applyFill="1" applyBorder="1"/>
    <xf numFmtId="2" fontId="5" fillId="58" borderId="41" xfId="4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2" fontId="0" fillId="0" borderId="0" xfId="0" applyNumberFormat="1" applyBorder="1"/>
    <xf numFmtId="0" fontId="9" fillId="0" borderId="44" xfId="4" applyFont="1" applyFill="1" applyBorder="1"/>
    <xf numFmtId="0" fontId="9" fillId="0" borderId="23" xfId="4" applyFont="1" applyFill="1" applyBorder="1"/>
    <xf numFmtId="0" fontId="9" fillId="0" borderId="57" xfId="4" applyFont="1" applyFill="1" applyBorder="1"/>
    <xf numFmtId="0" fontId="9" fillId="0" borderId="41" xfId="4" applyFont="1" applyFill="1" applyBorder="1" applyAlignment="1">
      <alignment horizontal="center"/>
    </xf>
    <xf numFmtId="0" fontId="9" fillId="0" borderId="40" xfId="4" applyFont="1" applyFill="1" applyBorder="1"/>
    <xf numFmtId="0" fontId="9" fillId="0" borderId="0" xfId="4" applyFont="1" applyFill="1" applyBorder="1" applyAlignment="1">
      <alignment horizontal="center"/>
    </xf>
    <xf numFmtId="0" fontId="9" fillId="0" borderId="40" xfId="4" applyFont="1" applyFill="1" applyBorder="1" applyAlignment="1">
      <alignment horizontal="center"/>
    </xf>
    <xf numFmtId="0" fontId="9" fillId="0" borderId="42" xfId="4" applyFont="1" applyFill="1" applyBorder="1"/>
    <xf numFmtId="0" fontId="9" fillId="0" borderId="13" xfId="4" applyFont="1" applyFill="1" applyBorder="1"/>
    <xf numFmtId="0" fontId="9" fillId="0" borderId="58" xfId="4" applyFont="1" applyFill="1" applyBorder="1"/>
    <xf numFmtId="0" fontId="0" fillId="0" borderId="13" xfId="0" applyBorder="1" applyAlignment="1">
      <alignment horizontal="center"/>
    </xf>
    <xf numFmtId="0" fontId="57" fillId="0" borderId="12" xfId="0" applyFont="1" applyBorder="1" applyAlignment="1">
      <alignment horizontal="center"/>
    </xf>
    <xf numFmtId="2" fontId="57" fillId="0" borderId="12" xfId="0" applyNumberFormat="1" applyFont="1" applyBorder="1" applyAlignment="1">
      <alignment horizontal="center"/>
    </xf>
    <xf numFmtId="2" fontId="57" fillId="0" borderId="23" xfId="0" applyNumberFormat="1" applyFont="1" applyBorder="1" applyAlignment="1">
      <alignment horizontal="center"/>
    </xf>
    <xf numFmtId="2" fontId="0" fillId="0" borderId="59" xfId="0" applyNumberFormat="1" applyBorder="1"/>
    <xf numFmtId="2" fontId="0" fillId="0" borderId="49" xfId="0" applyNumberFormat="1" applyBorder="1"/>
    <xf numFmtId="0" fontId="57" fillId="0" borderId="23" xfId="0" applyFont="1" applyBorder="1" applyAlignment="1">
      <alignment horizontal="center"/>
    </xf>
    <xf numFmtId="0" fontId="0" fillId="57" borderId="33" xfId="0" applyFill="1" applyBorder="1" applyAlignment="1">
      <alignment horizontal="center"/>
    </xf>
    <xf numFmtId="2" fontId="0" fillId="57" borderId="33" xfId="0" applyNumberFormat="1" applyFill="1" applyBorder="1" applyAlignment="1">
      <alignment horizontal="center"/>
    </xf>
    <xf numFmtId="0" fontId="0" fillId="57" borderId="12" xfId="0" applyFill="1" applyBorder="1" applyAlignment="1">
      <alignment horizontal="center"/>
    </xf>
    <xf numFmtId="2" fontId="0" fillId="56" borderId="23" xfId="0" applyNumberFormat="1" applyFont="1" applyFill="1" applyBorder="1" applyAlignment="1">
      <alignment horizontal="center"/>
    </xf>
    <xf numFmtId="0" fontId="8" fillId="0" borderId="37" xfId="0" applyFont="1" applyBorder="1"/>
    <xf numFmtId="0" fontId="6" fillId="0" borderId="38" xfId="0" applyFont="1" applyBorder="1"/>
    <xf numFmtId="0" fontId="8" fillId="0" borderId="38" xfId="0" applyFont="1" applyBorder="1" applyAlignment="1">
      <alignment horizontal="center"/>
    </xf>
    <xf numFmtId="0" fontId="0" fillId="0" borderId="23" xfId="0" applyFill="1" applyBorder="1"/>
    <xf numFmtId="0" fontId="65" fillId="0" borderId="12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66" fillId="0" borderId="0" xfId="0" applyFont="1" applyBorder="1"/>
    <xf numFmtId="2" fontId="66" fillId="0" borderId="0" xfId="0" applyNumberFormat="1" applyFont="1" applyBorder="1"/>
    <xf numFmtId="2" fontId="0" fillId="0" borderId="13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58" fillId="0" borderId="48" xfId="4" applyNumberFormat="1" applyFont="1" applyFill="1" applyBorder="1" applyAlignment="1">
      <alignment horizontal="center"/>
    </xf>
    <xf numFmtId="2" fontId="58" fillId="0" borderId="35" xfId="4" applyNumberFormat="1" applyFont="1" applyFill="1" applyBorder="1" applyAlignment="1">
      <alignment horizontal="center"/>
    </xf>
    <xf numFmtId="2" fontId="58" fillId="0" borderId="35" xfId="4" applyNumberFormat="1" applyFont="1" applyBorder="1" applyAlignment="1">
      <alignment horizontal="center"/>
    </xf>
    <xf numFmtId="2" fontId="58" fillId="0" borderId="56" xfId="4" applyNumberFormat="1" applyFont="1" applyBorder="1" applyAlignment="1">
      <alignment horizontal="center"/>
    </xf>
    <xf numFmtId="2" fontId="0" fillId="56" borderId="12" xfId="0" applyNumberFormat="1" applyFont="1" applyFill="1" applyBorder="1" applyAlignment="1">
      <alignment horizontal="center"/>
    </xf>
    <xf numFmtId="0" fontId="4" fillId="0" borderId="12" xfId="0" applyFont="1" applyBorder="1"/>
    <xf numFmtId="0" fontId="7" fillId="0" borderId="12" xfId="0" applyFont="1" applyBorder="1" applyAlignment="1">
      <alignment horizontal="center"/>
    </xf>
    <xf numFmtId="2" fontId="67" fillId="0" borderId="12" xfId="0" applyNumberFormat="1" applyFont="1" applyBorder="1" applyAlignment="1">
      <alignment horizontal="center"/>
    </xf>
    <xf numFmtId="2" fontId="68" fillId="0" borderId="12" xfId="0" applyNumberFormat="1" applyFont="1" applyBorder="1" applyAlignment="1">
      <alignment horizontal="center"/>
    </xf>
    <xf numFmtId="2" fontId="67" fillId="0" borderId="23" xfId="0" applyNumberFormat="1" applyFont="1" applyBorder="1" applyAlignment="1">
      <alignment horizontal="center"/>
    </xf>
    <xf numFmtId="2" fontId="68" fillId="0" borderId="23" xfId="0" applyNumberFormat="1" applyFont="1" applyBorder="1" applyAlignment="1">
      <alignment horizontal="center"/>
    </xf>
    <xf numFmtId="1" fontId="67" fillId="0" borderId="12" xfId="0" applyNumberFormat="1" applyFont="1" applyBorder="1" applyAlignment="1">
      <alignment horizontal="center"/>
    </xf>
    <xf numFmtId="1" fontId="67" fillId="0" borderId="23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6" fillId="0" borderId="22" xfId="2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/>
    </xf>
  </cellXfs>
  <cellStyles count="2831">
    <cellStyle name="20% - Акцент1 10" xfId="5"/>
    <cellStyle name="20% - Акцент1 11" xfId="6"/>
    <cellStyle name="20% - Акцент1 12" xfId="7"/>
    <cellStyle name="20% - Акцент1 13" xfId="8"/>
    <cellStyle name="20% - Акцент1 14" xfId="9"/>
    <cellStyle name="20% - Акцент1 15" xfId="10"/>
    <cellStyle name="20% - Акцент1 16" xfId="11"/>
    <cellStyle name="20% - Акцент1 2" xfId="12"/>
    <cellStyle name="20% - Акцент1 3" xfId="13"/>
    <cellStyle name="20% - Акцент1 4" xfId="14"/>
    <cellStyle name="20% - Акцент1 5" xfId="15"/>
    <cellStyle name="20% - Акцент1 6" xfId="16"/>
    <cellStyle name="20% - Акцент1 7" xfId="17"/>
    <cellStyle name="20% - Акцент1 8" xfId="18"/>
    <cellStyle name="20% - Акцент1 9" xfId="19"/>
    <cellStyle name="20% - Акцент2 10" xfId="20"/>
    <cellStyle name="20% - Акцент2 11" xfId="21"/>
    <cellStyle name="20% - Акцент2 12" xfId="22"/>
    <cellStyle name="20% - Акцент2 13" xfId="23"/>
    <cellStyle name="20% - Акцент2 14" xfId="24"/>
    <cellStyle name="20% - Акцент2 15" xfId="25"/>
    <cellStyle name="20% - Акцент2 16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 10" xfId="35"/>
    <cellStyle name="20% - Акцент3 11" xfId="36"/>
    <cellStyle name="20% - Акцент3 12" xfId="37"/>
    <cellStyle name="20% - Акцент3 13" xfId="38"/>
    <cellStyle name="20% - Акцент3 14" xfId="39"/>
    <cellStyle name="20% - Акцент3 15" xfId="40"/>
    <cellStyle name="20% - Акцент3 16" xfId="41"/>
    <cellStyle name="20% - Акцент3 2" xfId="42"/>
    <cellStyle name="20% - Акцент3 3" xfId="43"/>
    <cellStyle name="20% - Акцент3 4" xfId="44"/>
    <cellStyle name="20% - Акцент3 5" xfId="45"/>
    <cellStyle name="20% - Акцент3 6" xfId="46"/>
    <cellStyle name="20% - Акцент3 7" xfId="47"/>
    <cellStyle name="20% - Акцент3 8" xfId="48"/>
    <cellStyle name="20% - Акцент3 9" xfId="49"/>
    <cellStyle name="20% - Акцент4 10" xfId="50"/>
    <cellStyle name="20% - Акцент4 11" xfId="51"/>
    <cellStyle name="20% - Акцент4 12" xfId="52"/>
    <cellStyle name="20% - Акцент4 13" xfId="53"/>
    <cellStyle name="20% - Акцент4 14" xfId="54"/>
    <cellStyle name="20% - Акцент4 15" xfId="55"/>
    <cellStyle name="20% - Акцент4 16" xfId="56"/>
    <cellStyle name="20% - Акцент4 2" xfId="57"/>
    <cellStyle name="20% - Акцент4 3" xfId="58"/>
    <cellStyle name="20% - Акцент4 4" xfId="59"/>
    <cellStyle name="20% - Акцент4 5" xfId="60"/>
    <cellStyle name="20% - Акцент4 6" xfId="61"/>
    <cellStyle name="20% - Акцент4 7" xfId="62"/>
    <cellStyle name="20% - Акцент4 8" xfId="63"/>
    <cellStyle name="20% - Акцент4 9" xfId="64"/>
    <cellStyle name="20% - Акцент5 10" xfId="65"/>
    <cellStyle name="20% - Акцент5 11" xfId="66"/>
    <cellStyle name="20% - Акцент5 12" xfId="67"/>
    <cellStyle name="20% - Акцент5 13" xfId="68"/>
    <cellStyle name="20% - Акцент5 14" xfId="69"/>
    <cellStyle name="20% - Акцент5 15" xfId="70"/>
    <cellStyle name="20% - Акцент5 16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 10" xfId="80"/>
    <cellStyle name="20% - Акцент6 11" xfId="81"/>
    <cellStyle name="20% - Акцент6 12" xfId="82"/>
    <cellStyle name="20% - Акцент6 13" xfId="83"/>
    <cellStyle name="20% - Акцент6 14" xfId="84"/>
    <cellStyle name="20% - Акцент6 15" xfId="85"/>
    <cellStyle name="20% - Акцент6 16" xfId="86"/>
    <cellStyle name="20% - Акцент6 2" xfId="87"/>
    <cellStyle name="20% - Акцент6 3" xfId="88"/>
    <cellStyle name="20% - Акцент6 4" xfId="89"/>
    <cellStyle name="20% - Акцент6 5" xfId="90"/>
    <cellStyle name="20% - Акцент6 6" xfId="91"/>
    <cellStyle name="20% - Акцент6 7" xfId="92"/>
    <cellStyle name="20% - Акцент6 8" xfId="93"/>
    <cellStyle name="20% - Акцент6 9" xfId="94"/>
    <cellStyle name="40% - Акцент1 10" xfId="95"/>
    <cellStyle name="40% - Акцент1 11" xfId="96"/>
    <cellStyle name="40% - Акцент1 12" xfId="97"/>
    <cellStyle name="40% - Акцент1 13" xfId="98"/>
    <cellStyle name="40% - Акцент1 14" xfId="99"/>
    <cellStyle name="40% - Акцент1 15" xfId="100"/>
    <cellStyle name="40% - Акцент1 16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2 10" xfId="110"/>
    <cellStyle name="40% - Акцент2 11" xfId="111"/>
    <cellStyle name="40% - Акцент2 12" xfId="112"/>
    <cellStyle name="40% - Акцент2 13" xfId="113"/>
    <cellStyle name="40% - Акцент2 14" xfId="114"/>
    <cellStyle name="40% - Акцент2 15" xfId="115"/>
    <cellStyle name="40% - Акцент2 16" xfId="116"/>
    <cellStyle name="40% - Акцент2 2" xfId="117"/>
    <cellStyle name="40% - Акцент2 3" xfId="118"/>
    <cellStyle name="40% - Акцент2 4" xfId="119"/>
    <cellStyle name="40% - Акцент2 5" xfId="120"/>
    <cellStyle name="40% - Акцент2 6" xfId="121"/>
    <cellStyle name="40% - Акцент2 7" xfId="122"/>
    <cellStyle name="40% - Акцент2 8" xfId="123"/>
    <cellStyle name="40% - Акцент2 9" xfId="124"/>
    <cellStyle name="40% - Акцент3 10" xfId="125"/>
    <cellStyle name="40% - Акцент3 11" xfId="126"/>
    <cellStyle name="40% - Акцент3 12" xfId="127"/>
    <cellStyle name="40% - Акцент3 13" xfId="128"/>
    <cellStyle name="40% - Акцент3 14" xfId="129"/>
    <cellStyle name="40% - Акцент3 15" xfId="130"/>
    <cellStyle name="40% - Акцент3 16" xfId="131"/>
    <cellStyle name="40% - Акцент3 2" xfId="132"/>
    <cellStyle name="40% - Акцент3 3" xfId="133"/>
    <cellStyle name="40% - Акцент3 4" xfId="134"/>
    <cellStyle name="40% - Акцент3 5" xfId="135"/>
    <cellStyle name="40% - Акцент3 6" xfId="136"/>
    <cellStyle name="40% - Акцент3 7" xfId="137"/>
    <cellStyle name="40% - Акцент3 8" xfId="138"/>
    <cellStyle name="40% - Акцент3 9" xfId="139"/>
    <cellStyle name="40% - Акцент4 10" xfId="140"/>
    <cellStyle name="40% - Акцент4 11" xfId="141"/>
    <cellStyle name="40% - Акцент4 12" xfId="142"/>
    <cellStyle name="40% - Акцент4 13" xfId="143"/>
    <cellStyle name="40% - Акцент4 14" xfId="144"/>
    <cellStyle name="40% - Акцент4 15" xfId="145"/>
    <cellStyle name="40% - Акцент4 16" xfId="146"/>
    <cellStyle name="40% - Акцент4 2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 10" xfId="155"/>
    <cellStyle name="40% - Акцент5 11" xfId="156"/>
    <cellStyle name="40% - Акцент5 12" xfId="157"/>
    <cellStyle name="40% - Акцент5 13" xfId="158"/>
    <cellStyle name="40% - Акцент5 14" xfId="159"/>
    <cellStyle name="40% - Акцент5 15" xfId="160"/>
    <cellStyle name="40% - Акцент5 16" xfId="161"/>
    <cellStyle name="40% - Акцент5 2" xfId="162"/>
    <cellStyle name="40% - Акцент5 3" xfId="163"/>
    <cellStyle name="40% - Акцент5 4" xfId="164"/>
    <cellStyle name="40% - Акцент5 5" xfId="165"/>
    <cellStyle name="40% - Акцент5 6" xfId="166"/>
    <cellStyle name="40% - Акцент5 7" xfId="167"/>
    <cellStyle name="40% - Акцент5 8" xfId="168"/>
    <cellStyle name="40% - Акцент5 9" xfId="169"/>
    <cellStyle name="40% - Акцент6 10" xfId="170"/>
    <cellStyle name="40% - Акцент6 11" xfId="171"/>
    <cellStyle name="40% - Акцент6 12" xfId="172"/>
    <cellStyle name="40% - Акцент6 13" xfId="173"/>
    <cellStyle name="40% - Акцент6 14" xfId="174"/>
    <cellStyle name="40% - Акцент6 15" xfId="175"/>
    <cellStyle name="40% - Акцент6 16" xfId="176"/>
    <cellStyle name="40% - Акцент6 2" xfId="177"/>
    <cellStyle name="40% - Акцент6 3" xfId="178"/>
    <cellStyle name="40% - Акцент6 4" xfId="179"/>
    <cellStyle name="40% - Акцент6 5" xfId="180"/>
    <cellStyle name="40% - Акцент6 6" xfId="181"/>
    <cellStyle name="40% - Акцент6 7" xfId="182"/>
    <cellStyle name="40% - Акцент6 8" xfId="183"/>
    <cellStyle name="40% - Акцент6 9" xfId="184"/>
    <cellStyle name="60% - Акцент1 10" xfId="185"/>
    <cellStyle name="60% - Акцент1 11" xfId="186"/>
    <cellStyle name="60% - Акцент1 12" xfId="187"/>
    <cellStyle name="60% - Акцент1 13" xfId="188"/>
    <cellStyle name="60% - Акцент1 14" xfId="189"/>
    <cellStyle name="60% - Акцент1 15" xfId="190"/>
    <cellStyle name="60% - Акцент1 16" xfId="191"/>
    <cellStyle name="60% - Акцент1 2" xfId="192"/>
    <cellStyle name="60% - Акцент1 3" xfId="193"/>
    <cellStyle name="60% - Акцент1 4" xfId="194"/>
    <cellStyle name="60% - Акцент1 5" xfId="195"/>
    <cellStyle name="60% - Акцент1 6" xfId="196"/>
    <cellStyle name="60% - Акцент1 7" xfId="197"/>
    <cellStyle name="60% - Акцент1 8" xfId="198"/>
    <cellStyle name="60% - Акцент1 9" xfId="199"/>
    <cellStyle name="60% - Акцент2 10" xfId="200"/>
    <cellStyle name="60% - Акцент2 11" xfId="201"/>
    <cellStyle name="60% - Акцент2 12" xfId="202"/>
    <cellStyle name="60% - Акцент2 13" xfId="203"/>
    <cellStyle name="60% - Акцент2 14" xfId="204"/>
    <cellStyle name="60% - Акцент2 15" xfId="205"/>
    <cellStyle name="60% - Акцент2 16" xfId="206"/>
    <cellStyle name="60% - Акцент2 2" xfId="207"/>
    <cellStyle name="60% - Акцент2 3" xfId="208"/>
    <cellStyle name="60% - Акцент2 4" xfId="209"/>
    <cellStyle name="60% - Акцент2 5" xfId="210"/>
    <cellStyle name="60% - Акцент2 6" xfId="211"/>
    <cellStyle name="60% - Акцент2 7" xfId="212"/>
    <cellStyle name="60% - Акцент2 8" xfId="213"/>
    <cellStyle name="60% - Акцент2 9" xfId="214"/>
    <cellStyle name="60% - Акцент3 10" xfId="215"/>
    <cellStyle name="60% - Акцент3 11" xfId="216"/>
    <cellStyle name="60% - Акцент3 12" xfId="217"/>
    <cellStyle name="60% - Акцент3 13" xfId="218"/>
    <cellStyle name="60% - Акцент3 14" xfId="219"/>
    <cellStyle name="60% - Акцент3 15" xfId="220"/>
    <cellStyle name="60% - Акцент3 16" xfId="221"/>
    <cellStyle name="60% - Акцент3 2" xfId="222"/>
    <cellStyle name="60% - Акцент3 3" xfId="223"/>
    <cellStyle name="60% - Акцент3 4" xfId="224"/>
    <cellStyle name="60% - Акцент3 5" xfId="225"/>
    <cellStyle name="60% - Акцент3 6" xfId="226"/>
    <cellStyle name="60% - Акцент3 7" xfId="227"/>
    <cellStyle name="60% - Акцент3 8" xfId="228"/>
    <cellStyle name="60% - Акцент3 9" xfId="229"/>
    <cellStyle name="60% - Акцент4 10" xfId="230"/>
    <cellStyle name="60% - Акцент4 11" xfId="231"/>
    <cellStyle name="60% - Акцент4 12" xfId="232"/>
    <cellStyle name="60% - Акцент4 13" xfId="233"/>
    <cellStyle name="60% - Акцент4 14" xfId="234"/>
    <cellStyle name="60% - Акцент4 15" xfId="235"/>
    <cellStyle name="60% - Акцент4 16" xfId="236"/>
    <cellStyle name="60% - Акцент4 2" xfId="237"/>
    <cellStyle name="60% - Акцент4 3" xfId="238"/>
    <cellStyle name="60% - Акцент4 4" xfId="239"/>
    <cellStyle name="60% - Акцент4 5" xfId="240"/>
    <cellStyle name="60% - Акцент4 6" xfId="241"/>
    <cellStyle name="60% - Акцент4 7" xfId="242"/>
    <cellStyle name="60% - Акцент4 8" xfId="243"/>
    <cellStyle name="60% - Акцент4 9" xfId="244"/>
    <cellStyle name="60% - Акцент5 10" xfId="245"/>
    <cellStyle name="60% - Акцент5 11" xfId="246"/>
    <cellStyle name="60% - Акцент5 12" xfId="247"/>
    <cellStyle name="60% - Акцент5 13" xfId="248"/>
    <cellStyle name="60% - Акцент5 14" xfId="249"/>
    <cellStyle name="60% - Акцент5 15" xfId="250"/>
    <cellStyle name="60% - Акцент5 16" xfId="251"/>
    <cellStyle name="60% - Акцент5 2" xfId="252"/>
    <cellStyle name="60% - Акцент5 3" xfId="253"/>
    <cellStyle name="60% - Акцент5 4" xfId="254"/>
    <cellStyle name="60% - Акцент5 5" xfId="255"/>
    <cellStyle name="60% - Акцент5 6" xfId="256"/>
    <cellStyle name="60% - Акцент5 7" xfId="257"/>
    <cellStyle name="60% - Акцент5 8" xfId="258"/>
    <cellStyle name="60% - Акцент5 9" xfId="259"/>
    <cellStyle name="60% - Акцент6 10" xfId="260"/>
    <cellStyle name="60% - Акцент6 11" xfId="261"/>
    <cellStyle name="60% - Акцент6 12" xfId="262"/>
    <cellStyle name="60% - Акцент6 13" xfId="263"/>
    <cellStyle name="60% - Акцент6 14" xfId="264"/>
    <cellStyle name="60% - Акцент6 15" xfId="265"/>
    <cellStyle name="60% - Акцент6 16" xfId="266"/>
    <cellStyle name="60% - Акцент6 2" xfId="267"/>
    <cellStyle name="60% - Акцент6 3" xfId="268"/>
    <cellStyle name="60% - Акцент6 4" xfId="269"/>
    <cellStyle name="60% - Акцент6 5" xfId="270"/>
    <cellStyle name="60% - Акцент6 6" xfId="271"/>
    <cellStyle name="60% - Акцент6 7" xfId="272"/>
    <cellStyle name="60% - Акцент6 8" xfId="273"/>
    <cellStyle name="60% - Акцент6 9" xfId="274"/>
    <cellStyle name="Акцент1 10" xfId="275"/>
    <cellStyle name="Акцент1 11" xfId="276"/>
    <cellStyle name="Акцент1 12" xfId="277"/>
    <cellStyle name="Акцент1 13" xfId="278"/>
    <cellStyle name="Акцент1 14" xfId="279"/>
    <cellStyle name="Акцент1 15" xfId="280"/>
    <cellStyle name="Акцент1 16" xfId="281"/>
    <cellStyle name="Акцент1 2" xfId="282"/>
    <cellStyle name="Акцент1 3" xfId="283"/>
    <cellStyle name="Акцент1 4" xfId="284"/>
    <cellStyle name="Акцент1 5" xfId="285"/>
    <cellStyle name="Акцент1 6" xfId="286"/>
    <cellStyle name="Акцент1 7" xfId="287"/>
    <cellStyle name="Акцент1 8" xfId="288"/>
    <cellStyle name="Акцент1 9" xfId="289"/>
    <cellStyle name="Акцент2 10" xfId="290"/>
    <cellStyle name="Акцент2 11" xfId="291"/>
    <cellStyle name="Акцент2 12" xfId="292"/>
    <cellStyle name="Акцент2 13" xfId="293"/>
    <cellStyle name="Акцент2 14" xfId="294"/>
    <cellStyle name="Акцент2 15" xfId="295"/>
    <cellStyle name="Акцент2 16" xfId="296"/>
    <cellStyle name="Акцент2 2" xfId="297"/>
    <cellStyle name="Акцент2 3" xfId="298"/>
    <cellStyle name="Акцент2 4" xfId="299"/>
    <cellStyle name="Акцент2 5" xfId="300"/>
    <cellStyle name="Акцент2 6" xfId="301"/>
    <cellStyle name="Акцент2 7" xfId="302"/>
    <cellStyle name="Акцент2 8" xfId="303"/>
    <cellStyle name="Акцент2 9" xfId="304"/>
    <cellStyle name="Акцент3 10" xfId="305"/>
    <cellStyle name="Акцент3 11" xfId="306"/>
    <cellStyle name="Акцент3 12" xfId="307"/>
    <cellStyle name="Акцент3 13" xfId="308"/>
    <cellStyle name="Акцент3 14" xfId="309"/>
    <cellStyle name="Акцент3 15" xfId="310"/>
    <cellStyle name="Акцент3 16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 10" xfId="320"/>
    <cellStyle name="Акцент4 11" xfId="321"/>
    <cellStyle name="Акцент4 12" xfId="322"/>
    <cellStyle name="Акцент4 13" xfId="323"/>
    <cellStyle name="Акцент4 14" xfId="324"/>
    <cellStyle name="Акцент4 15" xfId="325"/>
    <cellStyle name="Акцент4 16" xfId="326"/>
    <cellStyle name="Акцент4 2" xfId="327"/>
    <cellStyle name="Акцент4 3" xfId="328"/>
    <cellStyle name="Акцент4 4" xfId="329"/>
    <cellStyle name="Акцент4 5" xfId="330"/>
    <cellStyle name="Акцент4 6" xfId="331"/>
    <cellStyle name="Акцент4 7" xfId="332"/>
    <cellStyle name="Акцент4 8" xfId="333"/>
    <cellStyle name="Акцент4 9" xfId="334"/>
    <cellStyle name="Акцент5 10" xfId="335"/>
    <cellStyle name="Акцент5 11" xfId="336"/>
    <cellStyle name="Акцент5 12" xfId="337"/>
    <cellStyle name="Акцент5 13" xfId="338"/>
    <cellStyle name="Акцент5 14" xfId="339"/>
    <cellStyle name="Акцент5 15" xfId="340"/>
    <cellStyle name="Акцент5 16" xfId="341"/>
    <cellStyle name="Акцент5 2" xfId="342"/>
    <cellStyle name="Акцент5 3" xfId="343"/>
    <cellStyle name="Акцент5 4" xfId="344"/>
    <cellStyle name="Акцент5 5" xfId="345"/>
    <cellStyle name="Акцент5 6" xfId="346"/>
    <cellStyle name="Акцент5 7" xfId="347"/>
    <cellStyle name="Акцент5 8" xfId="348"/>
    <cellStyle name="Акцент5 9" xfId="349"/>
    <cellStyle name="Акцент6 10" xfId="350"/>
    <cellStyle name="Акцент6 11" xfId="351"/>
    <cellStyle name="Акцент6 12" xfId="352"/>
    <cellStyle name="Акцент6 13" xfId="353"/>
    <cellStyle name="Акцент6 14" xfId="354"/>
    <cellStyle name="Акцент6 15" xfId="355"/>
    <cellStyle name="Акцент6 16" xfId="356"/>
    <cellStyle name="Акцент6 2" xfId="357"/>
    <cellStyle name="Акцент6 3" xfId="358"/>
    <cellStyle name="Акцент6 4" xfId="359"/>
    <cellStyle name="Акцент6 5" xfId="360"/>
    <cellStyle name="Акцент6 6" xfId="361"/>
    <cellStyle name="Акцент6 7" xfId="362"/>
    <cellStyle name="Акцент6 8" xfId="363"/>
    <cellStyle name="Акцент6 9" xfId="364"/>
    <cellStyle name="Ввод  10" xfId="365"/>
    <cellStyle name="Ввод  11" xfId="366"/>
    <cellStyle name="Ввод  12" xfId="367"/>
    <cellStyle name="Ввод  13" xfId="368"/>
    <cellStyle name="Ввод  14" xfId="369"/>
    <cellStyle name="Ввод  15" xfId="370"/>
    <cellStyle name="Ввод  16" xfId="371"/>
    <cellStyle name="Ввод  2" xfId="372"/>
    <cellStyle name="Ввод  3" xfId="373"/>
    <cellStyle name="Ввод  4" xfId="374"/>
    <cellStyle name="Ввод  5" xfId="375"/>
    <cellStyle name="Ввод  6" xfId="376"/>
    <cellStyle name="Ввод  7" xfId="377"/>
    <cellStyle name="Ввод  8" xfId="378"/>
    <cellStyle name="Ввод  9" xfId="379"/>
    <cellStyle name="Вывод 10" xfId="380"/>
    <cellStyle name="Вывод 11" xfId="381"/>
    <cellStyle name="Вывод 12" xfId="382"/>
    <cellStyle name="Вывод 13" xfId="383"/>
    <cellStyle name="Вывод 14" xfId="384"/>
    <cellStyle name="Вывод 15" xfId="385"/>
    <cellStyle name="Вывод 16" xfId="386"/>
    <cellStyle name="Вывод 2" xfId="387"/>
    <cellStyle name="Вывод 3" xfId="388"/>
    <cellStyle name="Вывод 4" xfId="389"/>
    <cellStyle name="Вывод 5" xfId="390"/>
    <cellStyle name="Вывод 6" xfId="391"/>
    <cellStyle name="Вывод 7" xfId="392"/>
    <cellStyle name="Вывод 8" xfId="393"/>
    <cellStyle name="Вывод 9" xfId="394"/>
    <cellStyle name="Вычисление 10" xfId="395"/>
    <cellStyle name="Вычисление 11" xfId="396"/>
    <cellStyle name="Вычисление 12" xfId="397"/>
    <cellStyle name="Вычисление 13" xfId="398"/>
    <cellStyle name="Вычисление 14" xfId="399"/>
    <cellStyle name="Вычисление 15" xfId="400"/>
    <cellStyle name="Вычисление 16" xfId="401"/>
    <cellStyle name="Вычисление 2" xfId="402"/>
    <cellStyle name="Вычисление 3" xfId="403"/>
    <cellStyle name="Вычисление 4" xfId="404"/>
    <cellStyle name="Вычисление 5" xfId="405"/>
    <cellStyle name="Вычисление 6" xfId="406"/>
    <cellStyle name="Вычисление 7" xfId="407"/>
    <cellStyle name="Вычисление 8" xfId="408"/>
    <cellStyle name="Вычисление 9" xfId="409"/>
    <cellStyle name="Заголовок 1 10" xfId="410"/>
    <cellStyle name="Заголовок 1 11" xfId="411"/>
    <cellStyle name="Заголовок 1 12" xfId="412"/>
    <cellStyle name="Заголовок 1 13" xfId="413"/>
    <cellStyle name="Заголовок 1 14" xfId="414"/>
    <cellStyle name="Заголовок 1 15" xfId="415"/>
    <cellStyle name="Заголовок 1 16" xfId="416"/>
    <cellStyle name="Заголовок 1 2" xfId="417"/>
    <cellStyle name="Заголовок 1 3" xfId="418"/>
    <cellStyle name="Заголовок 1 4" xfId="419"/>
    <cellStyle name="Заголовок 1 5" xfId="420"/>
    <cellStyle name="Заголовок 1 6" xfId="421"/>
    <cellStyle name="Заголовок 1 7" xfId="422"/>
    <cellStyle name="Заголовок 1 8" xfId="423"/>
    <cellStyle name="Заголовок 1 9" xfId="424"/>
    <cellStyle name="Заголовок 2 10" xfId="425"/>
    <cellStyle name="Заголовок 2 11" xfId="426"/>
    <cellStyle name="Заголовок 2 12" xfId="427"/>
    <cellStyle name="Заголовок 2 13" xfId="428"/>
    <cellStyle name="Заголовок 2 14" xfId="429"/>
    <cellStyle name="Заголовок 2 15" xfId="430"/>
    <cellStyle name="Заголовок 2 16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2 6" xfId="436"/>
    <cellStyle name="Заголовок 2 7" xfId="437"/>
    <cellStyle name="Заголовок 2 8" xfId="438"/>
    <cellStyle name="Заголовок 2 9" xfId="439"/>
    <cellStyle name="Заголовок 3 10" xfId="440"/>
    <cellStyle name="Заголовок 3 11" xfId="441"/>
    <cellStyle name="Заголовок 3 12" xfId="442"/>
    <cellStyle name="Заголовок 3 13" xfId="443"/>
    <cellStyle name="Заголовок 3 14" xfId="444"/>
    <cellStyle name="Заголовок 3 15" xfId="445"/>
    <cellStyle name="Заголовок 3 16" xfId="446"/>
    <cellStyle name="Заголовок 3 2" xfId="447"/>
    <cellStyle name="Заголовок 3 3" xfId="448"/>
    <cellStyle name="Заголовок 3 4" xfId="449"/>
    <cellStyle name="Заголовок 3 5" xfId="450"/>
    <cellStyle name="Заголовок 3 6" xfId="451"/>
    <cellStyle name="Заголовок 3 7" xfId="452"/>
    <cellStyle name="Заголовок 3 8" xfId="453"/>
    <cellStyle name="Заголовок 3 9" xfId="454"/>
    <cellStyle name="Заголовок 4 10" xfId="455"/>
    <cellStyle name="Заголовок 4 11" xfId="456"/>
    <cellStyle name="Заголовок 4 12" xfId="457"/>
    <cellStyle name="Заголовок 4 13" xfId="458"/>
    <cellStyle name="Заголовок 4 14" xfId="459"/>
    <cellStyle name="Заголовок 4 15" xfId="460"/>
    <cellStyle name="Заголовок 4 16" xfId="461"/>
    <cellStyle name="Заголовок 4 2" xfId="462"/>
    <cellStyle name="Заголовок 4 3" xfId="463"/>
    <cellStyle name="Заголовок 4 4" xfId="464"/>
    <cellStyle name="Заголовок 4 5" xfId="465"/>
    <cellStyle name="Заголовок 4 6" xfId="466"/>
    <cellStyle name="Заголовок 4 7" xfId="467"/>
    <cellStyle name="Заголовок 4 8" xfId="468"/>
    <cellStyle name="Заголовок 4 9" xfId="469"/>
    <cellStyle name="Итог 10" xfId="470"/>
    <cellStyle name="Итог 11" xfId="471"/>
    <cellStyle name="Итог 12" xfId="472"/>
    <cellStyle name="Итог 13" xfId="473"/>
    <cellStyle name="Итог 14" xfId="474"/>
    <cellStyle name="Итог 15" xfId="475"/>
    <cellStyle name="Итог 16" xfId="476"/>
    <cellStyle name="Итог 2" xfId="477"/>
    <cellStyle name="Итог 3" xfId="478"/>
    <cellStyle name="Итог 4" xfId="479"/>
    <cellStyle name="Итог 5" xfId="480"/>
    <cellStyle name="Итог 6" xfId="481"/>
    <cellStyle name="Итог 7" xfId="482"/>
    <cellStyle name="Итог 8" xfId="483"/>
    <cellStyle name="Итог 9" xfId="484"/>
    <cellStyle name="Контрольная ячейка 10" xfId="485"/>
    <cellStyle name="Контрольная ячейка 11" xfId="486"/>
    <cellStyle name="Контрольная ячейка 12" xfId="487"/>
    <cellStyle name="Контрольная ячейка 13" xfId="488"/>
    <cellStyle name="Контрольная ячейка 14" xfId="489"/>
    <cellStyle name="Контрольная ячейка 15" xfId="490"/>
    <cellStyle name="Контрольная ячейка 16" xfId="491"/>
    <cellStyle name="Контрольная ячейка 2" xfId="492"/>
    <cellStyle name="Контрольная ячейка 3" xfId="493"/>
    <cellStyle name="Контрольная ячейка 4" xfId="494"/>
    <cellStyle name="Контрольная ячейка 5" xfId="495"/>
    <cellStyle name="Контрольная ячейка 6" xfId="496"/>
    <cellStyle name="Контрольная ячейка 7" xfId="497"/>
    <cellStyle name="Контрольная ячейка 8" xfId="498"/>
    <cellStyle name="Контрольная ячейка 9" xfId="499"/>
    <cellStyle name="Название" xfId="1" builtinId="15" customBuiltin="1"/>
    <cellStyle name="Название 10" xfId="500"/>
    <cellStyle name="Название 11" xfId="501"/>
    <cellStyle name="Название 2" xfId="502"/>
    <cellStyle name="Название 3" xfId="503"/>
    <cellStyle name="Название 4" xfId="504"/>
    <cellStyle name="Название 5" xfId="505"/>
    <cellStyle name="Название 6" xfId="506"/>
    <cellStyle name="Название 7" xfId="507"/>
    <cellStyle name="Название 8" xfId="508"/>
    <cellStyle name="Название 9" xfId="509"/>
    <cellStyle name="Нейтральный 10" xfId="510"/>
    <cellStyle name="Нейтральный 11" xfId="511"/>
    <cellStyle name="Нейтральный 12" xfId="512"/>
    <cellStyle name="Нейтральный 13" xfId="513"/>
    <cellStyle name="Нейтральный 14" xfId="514"/>
    <cellStyle name="Нейтральный 15" xfId="515"/>
    <cellStyle name="Нейтральный 16" xfId="516"/>
    <cellStyle name="Нейтральный 2" xfId="517"/>
    <cellStyle name="Нейтральный 3" xfId="518"/>
    <cellStyle name="Нейтральный 4" xfId="519"/>
    <cellStyle name="Нейтральный 5" xfId="520"/>
    <cellStyle name="Нейтральный 6" xfId="521"/>
    <cellStyle name="Нейтральный 7" xfId="522"/>
    <cellStyle name="Нейтральный 8" xfId="523"/>
    <cellStyle name="Нейтральный 9" xfId="524"/>
    <cellStyle name="Обычный" xfId="0" builtinId="0"/>
    <cellStyle name="Обычный 10 10" xfId="525"/>
    <cellStyle name="Обычный 10 11" xfId="526"/>
    <cellStyle name="Обычный 10 12" xfId="527"/>
    <cellStyle name="Обычный 10 13" xfId="528"/>
    <cellStyle name="Обычный 10 14" xfId="529"/>
    <cellStyle name="Обычный 10 15" xfId="530"/>
    <cellStyle name="Обычный 10 16" xfId="531"/>
    <cellStyle name="Обычный 10 17" xfId="532"/>
    <cellStyle name="Обычный 10 18" xfId="533"/>
    <cellStyle name="Обычный 10 19" xfId="534"/>
    <cellStyle name="Обычный 10 2" xfId="535"/>
    <cellStyle name="Обычный 10 20" xfId="536"/>
    <cellStyle name="Обычный 10 21" xfId="537"/>
    <cellStyle name="Обычный 10 22" xfId="538"/>
    <cellStyle name="Обычный 10 23" xfId="539"/>
    <cellStyle name="Обычный 10 24" xfId="540"/>
    <cellStyle name="Обычный 10 25" xfId="541"/>
    <cellStyle name="Обычный 10 26" xfId="542"/>
    <cellStyle name="Обычный 10 27" xfId="543"/>
    <cellStyle name="Обычный 10 28" xfId="544"/>
    <cellStyle name="Обычный 10 29" xfId="545"/>
    <cellStyle name="Обычный 10 3" xfId="546"/>
    <cellStyle name="Обычный 10 30" xfId="547"/>
    <cellStyle name="Обычный 10 31" xfId="548"/>
    <cellStyle name="Обычный 10 32" xfId="549"/>
    <cellStyle name="Обычный 10 33" xfId="550"/>
    <cellStyle name="Обычный 10 34" xfId="551"/>
    <cellStyle name="Обычный 10 35" xfId="552"/>
    <cellStyle name="Обычный 10 36" xfId="553"/>
    <cellStyle name="Обычный 10 37" xfId="554"/>
    <cellStyle name="Обычный 10 38" xfId="555"/>
    <cellStyle name="Обычный 10 39" xfId="556"/>
    <cellStyle name="Обычный 10 4" xfId="557"/>
    <cellStyle name="Обычный 10 40" xfId="558"/>
    <cellStyle name="Обычный 10 41" xfId="559"/>
    <cellStyle name="Обычный 10 42" xfId="560"/>
    <cellStyle name="Обычный 10 43" xfId="561"/>
    <cellStyle name="Обычный 10 44" xfId="562"/>
    <cellStyle name="Обычный 10 45" xfId="563"/>
    <cellStyle name="Обычный 10 46" xfId="564"/>
    <cellStyle name="Обычный 10 47" xfId="565"/>
    <cellStyle name="Обычный 10 48" xfId="566"/>
    <cellStyle name="Обычный 10 49" xfId="567"/>
    <cellStyle name="Обычный 10 5" xfId="568"/>
    <cellStyle name="Обычный 10 50" xfId="569"/>
    <cellStyle name="Обычный 10 51" xfId="570"/>
    <cellStyle name="Обычный 10 52" xfId="571"/>
    <cellStyle name="Обычный 10 53" xfId="572"/>
    <cellStyle name="Обычный 10 54" xfId="573"/>
    <cellStyle name="Обычный 10 55" xfId="574"/>
    <cellStyle name="Обычный 10 56" xfId="575"/>
    <cellStyle name="Обычный 10 57" xfId="576"/>
    <cellStyle name="Обычный 10 58" xfId="577"/>
    <cellStyle name="Обычный 10 59" xfId="578"/>
    <cellStyle name="Обычный 10 6" xfId="579"/>
    <cellStyle name="Обычный 10 60" xfId="580"/>
    <cellStyle name="Обычный 10 61" xfId="581"/>
    <cellStyle name="Обычный 10 62" xfId="582"/>
    <cellStyle name="Обычный 10 63" xfId="583"/>
    <cellStyle name="Обычный 10 64" xfId="584"/>
    <cellStyle name="Обычный 10 65" xfId="585"/>
    <cellStyle name="Обычный 10 66" xfId="586"/>
    <cellStyle name="Обычный 10 67" xfId="587"/>
    <cellStyle name="Обычный 10 68" xfId="588"/>
    <cellStyle name="Обычный 10 69" xfId="589"/>
    <cellStyle name="Обычный 10 7" xfId="590"/>
    <cellStyle name="Обычный 10 70" xfId="591"/>
    <cellStyle name="Обычный 10 71" xfId="592"/>
    <cellStyle name="Обычный 10 72" xfId="593"/>
    <cellStyle name="Обычный 10 73" xfId="594"/>
    <cellStyle name="Обычный 10 74" xfId="595"/>
    <cellStyle name="Обычный 10 75" xfId="596"/>
    <cellStyle name="Обычный 10 76" xfId="597"/>
    <cellStyle name="Обычный 10 77" xfId="598"/>
    <cellStyle name="Обычный 10 78" xfId="599"/>
    <cellStyle name="Обычный 10 79" xfId="600"/>
    <cellStyle name="Обычный 10 8" xfId="601"/>
    <cellStyle name="Обычный 10 80" xfId="602"/>
    <cellStyle name="Обычный 10 81" xfId="603"/>
    <cellStyle name="Обычный 10 82" xfId="604"/>
    <cellStyle name="Обычный 10 83" xfId="605"/>
    <cellStyle name="Обычный 10 84" xfId="606"/>
    <cellStyle name="Обычный 10 85" xfId="607"/>
    <cellStyle name="Обычный 10 86" xfId="608"/>
    <cellStyle name="Обычный 10 87" xfId="609"/>
    <cellStyle name="Обычный 10 88" xfId="610"/>
    <cellStyle name="Обычный 10 89" xfId="611"/>
    <cellStyle name="Обычный 10 9" xfId="612"/>
    <cellStyle name="Обычный 10 90" xfId="613"/>
    <cellStyle name="Обычный 10 91" xfId="614"/>
    <cellStyle name="Обычный 10 92" xfId="615"/>
    <cellStyle name="Обычный 10 93" xfId="616"/>
    <cellStyle name="Обычный 10 94" xfId="617"/>
    <cellStyle name="Обычный 100" xfId="618"/>
    <cellStyle name="Обычный 100 2" xfId="619"/>
    <cellStyle name="Обычный 100 3" xfId="620"/>
    <cellStyle name="Обычный 100 4" xfId="621"/>
    <cellStyle name="Обычный 100 5" xfId="622"/>
    <cellStyle name="Обычный 100 6" xfId="623"/>
    <cellStyle name="Обычный 100 7" xfId="624"/>
    <cellStyle name="Обычный 100 8" xfId="625"/>
    <cellStyle name="Обычный 101" xfId="626"/>
    <cellStyle name="Обычный 101 2" xfId="627"/>
    <cellStyle name="Обычный 101 3" xfId="628"/>
    <cellStyle name="Обычный 101 4" xfId="629"/>
    <cellStyle name="Обычный 101 5" xfId="630"/>
    <cellStyle name="Обычный 101 6" xfId="631"/>
    <cellStyle name="Обычный 101 7" xfId="632"/>
    <cellStyle name="Обычный 101 8" xfId="633"/>
    <cellStyle name="Обычный 102" xfId="634"/>
    <cellStyle name="Обычный 102 2" xfId="635"/>
    <cellStyle name="Обычный 102 3" xfId="636"/>
    <cellStyle name="Обычный 102 4" xfId="637"/>
    <cellStyle name="Обычный 102 5" xfId="638"/>
    <cellStyle name="Обычный 102 6" xfId="639"/>
    <cellStyle name="Обычный 102 7" xfId="640"/>
    <cellStyle name="Обычный 102 8" xfId="641"/>
    <cellStyle name="Обычный 103" xfId="642"/>
    <cellStyle name="Обычный 103 2" xfId="643"/>
    <cellStyle name="Обычный 103 3" xfId="644"/>
    <cellStyle name="Обычный 103 4" xfId="645"/>
    <cellStyle name="Обычный 103 5" xfId="646"/>
    <cellStyle name="Обычный 103 6" xfId="647"/>
    <cellStyle name="Обычный 103 7" xfId="648"/>
    <cellStyle name="Обычный 103 8" xfId="649"/>
    <cellStyle name="Обычный 104" xfId="650"/>
    <cellStyle name="Обычный 104 2" xfId="651"/>
    <cellStyle name="Обычный 104 3" xfId="652"/>
    <cellStyle name="Обычный 104 4" xfId="653"/>
    <cellStyle name="Обычный 104 5" xfId="654"/>
    <cellStyle name="Обычный 104 6" xfId="655"/>
    <cellStyle name="Обычный 104 7" xfId="656"/>
    <cellStyle name="Обычный 104 8" xfId="657"/>
    <cellStyle name="Обычный 105" xfId="658"/>
    <cellStyle name="Обычный 105 2" xfId="659"/>
    <cellStyle name="Обычный 105 3" xfId="660"/>
    <cellStyle name="Обычный 105 4" xfId="661"/>
    <cellStyle name="Обычный 105 5" xfId="662"/>
    <cellStyle name="Обычный 105 6" xfId="663"/>
    <cellStyle name="Обычный 105 7" xfId="664"/>
    <cellStyle name="Обычный 105 8" xfId="665"/>
    <cellStyle name="Обычный 106" xfId="666"/>
    <cellStyle name="Обычный 106 2" xfId="667"/>
    <cellStyle name="Обычный 106 3" xfId="668"/>
    <cellStyle name="Обычный 106 4" xfId="669"/>
    <cellStyle name="Обычный 106 5" xfId="670"/>
    <cellStyle name="Обычный 106 6" xfId="671"/>
    <cellStyle name="Обычный 106 7" xfId="672"/>
    <cellStyle name="Обычный 106 8" xfId="673"/>
    <cellStyle name="Обычный 107" xfId="674"/>
    <cellStyle name="Обычный 107 2" xfId="675"/>
    <cellStyle name="Обычный 107 3" xfId="676"/>
    <cellStyle name="Обычный 107 4" xfId="677"/>
    <cellStyle name="Обычный 107 5" xfId="678"/>
    <cellStyle name="Обычный 107 6" xfId="679"/>
    <cellStyle name="Обычный 107 7" xfId="680"/>
    <cellStyle name="Обычный 107 8" xfId="681"/>
    <cellStyle name="Обычный 108" xfId="682"/>
    <cellStyle name="Обычный 108 2" xfId="683"/>
    <cellStyle name="Обычный 108 3" xfId="684"/>
    <cellStyle name="Обычный 108 4" xfId="685"/>
    <cellStyle name="Обычный 108 5" xfId="686"/>
    <cellStyle name="Обычный 108 6" xfId="687"/>
    <cellStyle name="Обычный 108 7" xfId="688"/>
    <cellStyle name="Обычный 108 8" xfId="689"/>
    <cellStyle name="Обычный 109" xfId="690"/>
    <cellStyle name="Обычный 109 2" xfId="691"/>
    <cellStyle name="Обычный 109 3" xfId="692"/>
    <cellStyle name="Обычный 109 4" xfId="693"/>
    <cellStyle name="Обычный 109 5" xfId="694"/>
    <cellStyle name="Обычный 109 6" xfId="695"/>
    <cellStyle name="Обычный 109 7" xfId="696"/>
    <cellStyle name="Обычный 109 8" xfId="697"/>
    <cellStyle name="Обычный 11" xfId="698"/>
    <cellStyle name="Обычный 11 2" xfId="699"/>
    <cellStyle name="Обычный 11 3" xfId="700"/>
    <cellStyle name="Обычный 11 4" xfId="701"/>
    <cellStyle name="Обычный 11 5" xfId="702"/>
    <cellStyle name="Обычный 11 6" xfId="703"/>
    <cellStyle name="Обычный 11 7" xfId="704"/>
    <cellStyle name="Обычный 11 8" xfId="705"/>
    <cellStyle name="Обычный 110" xfId="706"/>
    <cellStyle name="Обычный 110 2" xfId="707"/>
    <cellStyle name="Обычный 110 3" xfId="708"/>
    <cellStyle name="Обычный 110 4" xfId="709"/>
    <cellStyle name="Обычный 110 5" xfId="710"/>
    <cellStyle name="Обычный 110 6" xfId="711"/>
    <cellStyle name="Обычный 110 7" xfId="712"/>
    <cellStyle name="Обычный 110 8" xfId="713"/>
    <cellStyle name="Обычный 111" xfId="714"/>
    <cellStyle name="Обычный 111 2" xfId="715"/>
    <cellStyle name="Обычный 111 3" xfId="716"/>
    <cellStyle name="Обычный 111 4" xfId="717"/>
    <cellStyle name="Обычный 111 5" xfId="718"/>
    <cellStyle name="Обычный 111 6" xfId="719"/>
    <cellStyle name="Обычный 111 7" xfId="720"/>
    <cellStyle name="Обычный 111 8" xfId="721"/>
    <cellStyle name="Обычный 112" xfId="722"/>
    <cellStyle name="Обычный 112 2" xfId="723"/>
    <cellStyle name="Обычный 112 3" xfId="724"/>
    <cellStyle name="Обычный 112 4" xfId="725"/>
    <cellStyle name="Обычный 112 5" xfId="726"/>
    <cellStyle name="Обычный 112 6" xfId="727"/>
    <cellStyle name="Обычный 112 7" xfId="728"/>
    <cellStyle name="Обычный 112 8" xfId="729"/>
    <cellStyle name="Обычный 113" xfId="730"/>
    <cellStyle name="Обычный 113 2" xfId="731"/>
    <cellStyle name="Обычный 113 3" xfId="732"/>
    <cellStyle name="Обычный 113 4" xfId="733"/>
    <cellStyle name="Обычный 113 5" xfId="734"/>
    <cellStyle name="Обычный 113 6" xfId="735"/>
    <cellStyle name="Обычный 113 7" xfId="736"/>
    <cellStyle name="Обычный 113 8" xfId="737"/>
    <cellStyle name="Обычный 114" xfId="738"/>
    <cellStyle name="Обычный 114 2" xfId="739"/>
    <cellStyle name="Обычный 114 3" xfId="740"/>
    <cellStyle name="Обычный 114 4" xfId="741"/>
    <cellStyle name="Обычный 114 5" xfId="742"/>
    <cellStyle name="Обычный 114 6" xfId="743"/>
    <cellStyle name="Обычный 114 7" xfId="744"/>
    <cellStyle name="Обычный 114 8" xfId="745"/>
    <cellStyle name="Обычный 115" xfId="746"/>
    <cellStyle name="Обычный 115 2" xfId="747"/>
    <cellStyle name="Обычный 115 3" xfId="748"/>
    <cellStyle name="Обычный 115 4" xfId="749"/>
    <cellStyle name="Обычный 115 5" xfId="750"/>
    <cellStyle name="Обычный 115 6" xfId="751"/>
    <cellStyle name="Обычный 115 7" xfId="752"/>
    <cellStyle name="Обычный 115 8" xfId="753"/>
    <cellStyle name="Обычный 116" xfId="754"/>
    <cellStyle name="Обычный 116 2" xfId="755"/>
    <cellStyle name="Обычный 116 3" xfId="756"/>
    <cellStyle name="Обычный 116 4" xfId="757"/>
    <cellStyle name="Обычный 116 5" xfId="758"/>
    <cellStyle name="Обычный 116 6" xfId="759"/>
    <cellStyle name="Обычный 116 7" xfId="760"/>
    <cellStyle name="Обычный 116 8" xfId="761"/>
    <cellStyle name="Обычный 117" xfId="762"/>
    <cellStyle name="Обычный 117 2" xfId="763"/>
    <cellStyle name="Обычный 117 3" xfId="764"/>
    <cellStyle name="Обычный 117 4" xfId="765"/>
    <cellStyle name="Обычный 117 5" xfId="766"/>
    <cellStyle name="Обычный 117 6" xfId="767"/>
    <cellStyle name="Обычный 117 7" xfId="768"/>
    <cellStyle name="Обычный 117 8" xfId="769"/>
    <cellStyle name="Обычный 118" xfId="770"/>
    <cellStyle name="Обычный 118 2" xfId="771"/>
    <cellStyle name="Обычный 118 3" xfId="772"/>
    <cellStyle name="Обычный 118 4" xfId="773"/>
    <cellStyle name="Обычный 118 5" xfId="774"/>
    <cellStyle name="Обычный 118 6" xfId="775"/>
    <cellStyle name="Обычный 118 7" xfId="776"/>
    <cellStyle name="Обычный 118 8" xfId="777"/>
    <cellStyle name="Обычный 119" xfId="778"/>
    <cellStyle name="Обычный 119 2" xfId="779"/>
    <cellStyle name="Обычный 119 3" xfId="780"/>
    <cellStyle name="Обычный 119 4" xfId="781"/>
    <cellStyle name="Обычный 119 5" xfId="782"/>
    <cellStyle name="Обычный 119 6" xfId="783"/>
    <cellStyle name="Обычный 119 7" xfId="784"/>
    <cellStyle name="Обычный 119 8" xfId="785"/>
    <cellStyle name="Обычный 12 10" xfId="786"/>
    <cellStyle name="Обычный 12 11" xfId="787"/>
    <cellStyle name="Обычный 12 12" xfId="788"/>
    <cellStyle name="Обычный 12 13" xfId="789"/>
    <cellStyle name="Обычный 12 14" xfId="790"/>
    <cellStyle name="Обычный 12 15" xfId="791"/>
    <cellStyle name="Обычный 12 16" xfId="792"/>
    <cellStyle name="Обычный 12 17" xfId="793"/>
    <cellStyle name="Обычный 12 18" xfId="794"/>
    <cellStyle name="Обычный 12 19" xfId="795"/>
    <cellStyle name="Обычный 12 2" xfId="796"/>
    <cellStyle name="Обычный 12 20" xfId="797"/>
    <cellStyle name="Обычный 12 21" xfId="798"/>
    <cellStyle name="Обычный 12 22" xfId="799"/>
    <cellStyle name="Обычный 12 23" xfId="800"/>
    <cellStyle name="Обычный 12 24" xfId="801"/>
    <cellStyle name="Обычный 12 25" xfId="802"/>
    <cellStyle name="Обычный 12 26" xfId="803"/>
    <cellStyle name="Обычный 12 27" xfId="804"/>
    <cellStyle name="Обычный 12 28" xfId="805"/>
    <cellStyle name="Обычный 12 29" xfId="806"/>
    <cellStyle name="Обычный 12 3" xfId="807"/>
    <cellStyle name="Обычный 12 30" xfId="808"/>
    <cellStyle name="Обычный 12 31" xfId="809"/>
    <cellStyle name="Обычный 12 32" xfId="810"/>
    <cellStyle name="Обычный 12 33" xfId="811"/>
    <cellStyle name="Обычный 12 34" xfId="812"/>
    <cellStyle name="Обычный 12 35" xfId="813"/>
    <cellStyle name="Обычный 12 36" xfId="814"/>
    <cellStyle name="Обычный 12 37" xfId="815"/>
    <cellStyle name="Обычный 12 38" xfId="816"/>
    <cellStyle name="Обычный 12 39" xfId="817"/>
    <cellStyle name="Обычный 12 4" xfId="818"/>
    <cellStyle name="Обычный 12 40" xfId="819"/>
    <cellStyle name="Обычный 12 41" xfId="820"/>
    <cellStyle name="Обычный 12 42" xfId="821"/>
    <cellStyle name="Обычный 12 43" xfId="822"/>
    <cellStyle name="Обычный 12 44" xfId="823"/>
    <cellStyle name="Обычный 12 45" xfId="824"/>
    <cellStyle name="Обычный 12 46" xfId="825"/>
    <cellStyle name="Обычный 12 47" xfId="826"/>
    <cellStyle name="Обычный 12 48" xfId="827"/>
    <cellStyle name="Обычный 12 49" xfId="828"/>
    <cellStyle name="Обычный 12 5" xfId="829"/>
    <cellStyle name="Обычный 12 50" xfId="830"/>
    <cellStyle name="Обычный 12 51" xfId="831"/>
    <cellStyle name="Обычный 12 52" xfId="832"/>
    <cellStyle name="Обычный 12 53" xfId="833"/>
    <cellStyle name="Обычный 12 54" xfId="834"/>
    <cellStyle name="Обычный 12 55" xfId="835"/>
    <cellStyle name="Обычный 12 56" xfId="836"/>
    <cellStyle name="Обычный 12 57" xfId="837"/>
    <cellStyle name="Обычный 12 58" xfId="838"/>
    <cellStyle name="Обычный 12 59" xfId="839"/>
    <cellStyle name="Обычный 12 6" xfId="840"/>
    <cellStyle name="Обычный 12 60" xfId="841"/>
    <cellStyle name="Обычный 12 61" xfId="842"/>
    <cellStyle name="Обычный 12 62" xfId="843"/>
    <cellStyle name="Обычный 12 63" xfId="844"/>
    <cellStyle name="Обычный 12 64" xfId="845"/>
    <cellStyle name="Обычный 12 65" xfId="846"/>
    <cellStyle name="Обычный 12 66" xfId="847"/>
    <cellStyle name="Обычный 12 67" xfId="848"/>
    <cellStyle name="Обычный 12 68" xfId="849"/>
    <cellStyle name="Обычный 12 69" xfId="850"/>
    <cellStyle name="Обычный 12 7" xfId="851"/>
    <cellStyle name="Обычный 12 70" xfId="852"/>
    <cellStyle name="Обычный 12 71" xfId="853"/>
    <cellStyle name="Обычный 12 72" xfId="854"/>
    <cellStyle name="Обычный 12 73" xfId="855"/>
    <cellStyle name="Обычный 12 74" xfId="856"/>
    <cellStyle name="Обычный 12 75" xfId="857"/>
    <cellStyle name="Обычный 12 76" xfId="858"/>
    <cellStyle name="Обычный 12 77" xfId="859"/>
    <cellStyle name="Обычный 12 78" xfId="860"/>
    <cellStyle name="Обычный 12 79" xfId="861"/>
    <cellStyle name="Обычный 12 8" xfId="862"/>
    <cellStyle name="Обычный 12 80" xfId="863"/>
    <cellStyle name="Обычный 12 81" xfId="864"/>
    <cellStyle name="Обычный 12 82" xfId="865"/>
    <cellStyle name="Обычный 12 83" xfId="866"/>
    <cellStyle name="Обычный 12 84" xfId="867"/>
    <cellStyle name="Обычный 12 85" xfId="868"/>
    <cellStyle name="Обычный 12 86" xfId="869"/>
    <cellStyle name="Обычный 12 87" xfId="870"/>
    <cellStyle name="Обычный 12 88" xfId="871"/>
    <cellStyle name="Обычный 12 89" xfId="872"/>
    <cellStyle name="Обычный 12 9" xfId="873"/>
    <cellStyle name="Обычный 12 90" xfId="874"/>
    <cellStyle name="Обычный 12 91" xfId="875"/>
    <cellStyle name="Обычный 12 92" xfId="876"/>
    <cellStyle name="Обычный 12 93" xfId="877"/>
    <cellStyle name="Обычный 12 94" xfId="878"/>
    <cellStyle name="Обычный 120" xfId="879"/>
    <cellStyle name="Обычный 120 2" xfId="880"/>
    <cellStyle name="Обычный 120 3" xfId="881"/>
    <cellStyle name="Обычный 120 4" xfId="882"/>
    <cellStyle name="Обычный 120 5" xfId="883"/>
    <cellStyle name="Обычный 120 6" xfId="884"/>
    <cellStyle name="Обычный 120 7" xfId="885"/>
    <cellStyle name="Обычный 121" xfId="886"/>
    <cellStyle name="Обычный 121 2" xfId="887"/>
    <cellStyle name="Обычный 121 3" xfId="888"/>
    <cellStyle name="Обычный 121 4" xfId="889"/>
    <cellStyle name="Обычный 121 5" xfId="890"/>
    <cellStyle name="Обычный 121 6" xfId="891"/>
    <cellStyle name="Обычный 121 7" xfId="892"/>
    <cellStyle name="Обычный 123" xfId="893"/>
    <cellStyle name="Обычный 123 2" xfId="894"/>
    <cellStyle name="Обычный 123 3" xfId="895"/>
    <cellStyle name="Обычный 123 4" xfId="896"/>
    <cellStyle name="Обычный 123 5" xfId="897"/>
    <cellStyle name="Обычный 123 6" xfId="898"/>
    <cellStyle name="Обычный 123 7" xfId="899"/>
    <cellStyle name="Обычный 124" xfId="900"/>
    <cellStyle name="Обычный 124 2" xfId="901"/>
    <cellStyle name="Обычный 124 3" xfId="902"/>
    <cellStyle name="Обычный 124 4" xfId="903"/>
    <cellStyle name="Обычный 124 5" xfId="904"/>
    <cellStyle name="Обычный 124 6" xfId="905"/>
    <cellStyle name="Обычный 124 7" xfId="906"/>
    <cellStyle name="Обычный 125" xfId="907"/>
    <cellStyle name="Обычный 125 2" xfId="908"/>
    <cellStyle name="Обычный 125 3" xfId="909"/>
    <cellStyle name="Обычный 125 4" xfId="910"/>
    <cellStyle name="Обычный 125 5" xfId="911"/>
    <cellStyle name="Обычный 125 6" xfId="912"/>
    <cellStyle name="Обычный 126" xfId="913"/>
    <cellStyle name="Обычный 126 2" xfId="914"/>
    <cellStyle name="Обычный 126 3" xfId="915"/>
    <cellStyle name="Обычный 126 4" xfId="916"/>
    <cellStyle name="Обычный 126 5" xfId="917"/>
    <cellStyle name="Обычный 126 6" xfId="918"/>
    <cellStyle name="Обычный 127" xfId="919"/>
    <cellStyle name="Обычный 127 2" xfId="920"/>
    <cellStyle name="Обычный 127 3" xfId="921"/>
    <cellStyle name="Обычный 127 4" xfId="922"/>
    <cellStyle name="Обычный 127 5" xfId="923"/>
    <cellStyle name="Обычный 127 6" xfId="924"/>
    <cellStyle name="Обычный 128" xfId="925"/>
    <cellStyle name="Обычный 128 2" xfId="926"/>
    <cellStyle name="Обычный 128 3" xfId="927"/>
    <cellStyle name="Обычный 128 4" xfId="928"/>
    <cellStyle name="Обычный 128 5" xfId="929"/>
    <cellStyle name="Обычный 128 6" xfId="930"/>
    <cellStyle name="Обычный 129" xfId="931"/>
    <cellStyle name="Обычный 129 2" xfId="932"/>
    <cellStyle name="Обычный 129 3" xfId="933"/>
    <cellStyle name="Обычный 13 10" xfId="934"/>
    <cellStyle name="Обычный 13 11" xfId="935"/>
    <cellStyle name="Обычный 13 12" xfId="936"/>
    <cellStyle name="Обычный 13 13" xfId="937"/>
    <cellStyle name="Обычный 13 14" xfId="938"/>
    <cellStyle name="Обычный 13 15" xfId="939"/>
    <cellStyle name="Обычный 13 16" xfId="940"/>
    <cellStyle name="Обычный 13 17" xfId="941"/>
    <cellStyle name="Обычный 13 18" xfId="942"/>
    <cellStyle name="Обычный 13 19" xfId="943"/>
    <cellStyle name="Обычный 13 2" xfId="944"/>
    <cellStyle name="Обычный 13 20" xfId="945"/>
    <cellStyle name="Обычный 13 21" xfId="946"/>
    <cellStyle name="Обычный 13 22" xfId="947"/>
    <cellStyle name="Обычный 13 23" xfId="948"/>
    <cellStyle name="Обычный 13 24" xfId="949"/>
    <cellStyle name="Обычный 13 25" xfId="950"/>
    <cellStyle name="Обычный 13 26" xfId="951"/>
    <cellStyle name="Обычный 13 27" xfId="952"/>
    <cellStyle name="Обычный 13 28" xfId="953"/>
    <cellStyle name="Обычный 13 29" xfId="954"/>
    <cellStyle name="Обычный 13 3" xfId="955"/>
    <cellStyle name="Обычный 13 30" xfId="956"/>
    <cellStyle name="Обычный 13 31" xfId="957"/>
    <cellStyle name="Обычный 13 32" xfId="958"/>
    <cellStyle name="Обычный 13 33" xfId="959"/>
    <cellStyle name="Обычный 13 34" xfId="960"/>
    <cellStyle name="Обычный 13 35" xfId="961"/>
    <cellStyle name="Обычный 13 36" xfId="962"/>
    <cellStyle name="Обычный 13 37" xfId="963"/>
    <cellStyle name="Обычный 13 38" xfId="964"/>
    <cellStyle name="Обычный 13 39" xfId="965"/>
    <cellStyle name="Обычный 13 4" xfId="966"/>
    <cellStyle name="Обычный 13 40" xfId="967"/>
    <cellStyle name="Обычный 13 41" xfId="968"/>
    <cellStyle name="Обычный 13 42" xfId="969"/>
    <cellStyle name="Обычный 13 43" xfId="970"/>
    <cellStyle name="Обычный 13 44" xfId="971"/>
    <cellStyle name="Обычный 13 45" xfId="972"/>
    <cellStyle name="Обычный 13 46" xfId="973"/>
    <cellStyle name="Обычный 13 47" xfId="974"/>
    <cellStyle name="Обычный 13 48" xfId="975"/>
    <cellStyle name="Обычный 13 49" xfId="976"/>
    <cellStyle name="Обычный 13 5" xfId="977"/>
    <cellStyle name="Обычный 13 50" xfId="978"/>
    <cellStyle name="Обычный 13 51" xfId="979"/>
    <cellStyle name="Обычный 13 52" xfId="980"/>
    <cellStyle name="Обычный 13 53" xfId="981"/>
    <cellStyle name="Обычный 13 54" xfId="982"/>
    <cellStyle name="Обычный 13 55" xfId="983"/>
    <cellStyle name="Обычный 13 56" xfId="984"/>
    <cellStyle name="Обычный 13 57" xfId="985"/>
    <cellStyle name="Обычный 13 58" xfId="986"/>
    <cellStyle name="Обычный 13 59" xfId="987"/>
    <cellStyle name="Обычный 13 6" xfId="988"/>
    <cellStyle name="Обычный 13 60" xfId="989"/>
    <cellStyle name="Обычный 13 61" xfId="990"/>
    <cellStyle name="Обычный 13 62" xfId="991"/>
    <cellStyle name="Обычный 13 63" xfId="992"/>
    <cellStyle name="Обычный 13 64" xfId="993"/>
    <cellStyle name="Обычный 13 65" xfId="994"/>
    <cellStyle name="Обычный 13 66" xfId="995"/>
    <cellStyle name="Обычный 13 67" xfId="996"/>
    <cellStyle name="Обычный 13 68" xfId="997"/>
    <cellStyle name="Обычный 13 69" xfId="998"/>
    <cellStyle name="Обычный 13 7" xfId="999"/>
    <cellStyle name="Обычный 13 70" xfId="1000"/>
    <cellStyle name="Обычный 13 71" xfId="1001"/>
    <cellStyle name="Обычный 13 72" xfId="1002"/>
    <cellStyle name="Обычный 13 73" xfId="1003"/>
    <cellStyle name="Обычный 13 74" xfId="1004"/>
    <cellStyle name="Обычный 13 75" xfId="1005"/>
    <cellStyle name="Обычный 13 76" xfId="1006"/>
    <cellStyle name="Обычный 13 77" xfId="1007"/>
    <cellStyle name="Обычный 13 78" xfId="1008"/>
    <cellStyle name="Обычный 13 79" xfId="1009"/>
    <cellStyle name="Обычный 13 8" xfId="1010"/>
    <cellStyle name="Обычный 13 80" xfId="1011"/>
    <cellStyle name="Обычный 13 81" xfId="1012"/>
    <cellStyle name="Обычный 13 82" xfId="1013"/>
    <cellStyle name="Обычный 13 83" xfId="1014"/>
    <cellStyle name="Обычный 13 84" xfId="1015"/>
    <cellStyle name="Обычный 13 85" xfId="1016"/>
    <cellStyle name="Обычный 13 86" xfId="1017"/>
    <cellStyle name="Обычный 13 87" xfId="1018"/>
    <cellStyle name="Обычный 13 88" xfId="1019"/>
    <cellStyle name="Обычный 13 89" xfId="1020"/>
    <cellStyle name="Обычный 13 9" xfId="1021"/>
    <cellStyle name="Обычный 13 90" xfId="1022"/>
    <cellStyle name="Обычный 13 91" xfId="1023"/>
    <cellStyle name="Обычный 13 92" xfId="1024"/>
    <cellStyle name="Обычный 13 93" xfId="1025"/>
    <cellStyle name="Обычный 13 94" xfId="1026"/>
    <cellStyle name="Обычный 13 95" xfId="1027"/>
    <cellStyle name="Обычный 130" xfId="1028"/>
    <cellStyle name="Обычный 130 2" xfId="1029"/>
    <cellStyle name="Обычный 130 3" xfId="1030"/>
    <cellStyle name="Обычный 131" xfId="1031"/>
    <cellStyle name="Обычный 131 2" xfId="1032"/>
    <cellStyle name="Обычный 131 3" xfId="1033"/>
    <cellStyle name="Обычный 132" xfId="1034"/>
    <cellStyle name="Обычный 132 2" xfId="1035"/>
    <cellStyle name="Обычный 132 3" xfId="1036"/>
    <cellStyle name="Обычный 133" xfId="1037"/>
    <cellStyle name="Обычный 133 2" xfId="1038"/>
    <cellStyle name="Обычный 133 3" xfId="1039"/>
    <cellStyle name="Обычный 134" xfId="1040"/>
    <cellStyle name="Обычный 134 2" xfId="1041"/>
    <cellStyle name="Обычный 134 3" xfId="1042"/>
    <cellStyle name="Обычный 135" xfId="1043"/>
    <cellStyle name="Обычный 135 2" xfId="1044"/>
    <cellStyle name="Обычный 136" xfId="1045"/>
    <cellStyle name="Обычный 136 2" xfId="1046"/>
    <cellStyle name="Обычный 137" xfId="1047"/>
    <cellStyle name="Обычный 137 2" xfId="1048"/>
    <cellStyle name="Обычный 138" xfId="1049"/>
    <cellStyle name="Обычный 139" xfId="1050"/>
    <cellStyle name="Обычный 14" xfId="3"/>
    <cellStyle name="Обычный 14 10" xfId="1052"/>
    <cellStyle name="Обычный 14 11" xfId="1053"/>
    <cellStyle name="Обычный 14 12" xfId="1054"/>
    <cellStyle name="Обычный 14 13" xfId="1055"/>
    <cellStyle name="Обычный 14 14" xfId="1056"/>
    <cellStyle name="Обычный 14 15" xfId="1057"/>
    <cellStyle name="Обычный 14 16" xfId="1058"/>
    <cellStyle name="Обычный 14 17" xfId="1059"/>
    <cellStyle name="Обычный 14 18" xfId="1060"/>
    <cellStyle name="Обычный 14 19" xfId="1061"/>
    <cellStyle name="Обычный 14 2" xfId="1062"/>
    <cellStyle name="Обычный 14 2 10" xfId="1063"/>
    <cellStyle name="Обычный 14 2 11" xfId="1064"/>
    <cellStyle name="Обычный 14 2 12" xfId="1065"/>
    <cellStyle name="Обычный 14 2 13" xfId="1066"/>
    <cellStyle name="Обычный 14 2 14" xfId="1067"/>
    <cellStyle name="Обычный 14 2 15" xfId="1068"/>
    <cellStyle name="Обычный 14 2 16" xfId="1069"/>
    <cellStyle name="Обычный 14 2 17" xfId="1070"/>
    <cellStyle name="Обычный 14 2 18" xfId="1071"/>
    <cellStyle name="Обычный 14 2 19" xfId="1072"/>
    <cellStyle name="Обычный 14 2 2" xfId="1073"/>
    <cellStyle name="Обычный 14 2 20" xfId="1074"/>
    <cellStyle name="Обычный 14 2 21" xfId="1075"/>
    <cellStyle name="Обычный 14 2 22" xfId="1076"/>
    <cellStyle name="Обычный 14 2 23" xfId="1077"/>
    <cellStyle name="Обычный 14 2 24" xfId="1078"/>
    <cellStyle name="Обычный 14 2 25" xfId="1079"/>
    <cellStyle name="Обычный 14 2 26" xfId="1080"/>
    <cellStyle name="Обычный 14 2 27" xfId="1081"/>
    <cellStyle name="Обычный 14 2 28" xfId="1082"/>
    <cellStyle name="Обычный 14 2 29" xfId="1083"/>
    <cellStyle name="Обычный 14 2 3" xfId="1084"/>
    <cellStyle name="Обычный 14 2 30" xfId="1085"/>
    <cellStyle name="Обычный 14 2 31" xfId="1086"/>
    <cellStyle name="Обычный 14 2 32" xfId="1087"/>
    <cellStyle name="Обычный 14 2 4" xfId="1088"/>
    <cellStyle name="Обычный 14 2 5" xfId="1089"/>
    <cellStyle name="Обычный 14 2 6" xfId="1090"/>
    <cellStyle name="Обычный 14 2 7" xfId="1091"/>
    <cellStyle name="Обычный 14 2 8" xfId="1092"/>
    <cellStyle name="Обычный 14 2 9" xfId="1093"/>
    <cellStyle name="Обычный 14 20" xfId="1094"/>
    <cellStyle name="Обычный 14 21" xfId="1095"/>
    <cellStyle name="Обычный 14 22" xfId="1096"/>
    <cellStyle name="Обычный 14 23" xfId="1097"/>
    <cellStyle name="Обычный 14 24" xfId="1098"/>
    <cellStyle name="Обычный 14 25" xfId="1099"/>
    <cellStyle name="Обычный 14 26" xfId="1100"/>
    <cellStyle name="Обычный 14 27" xfId="1101"/>
    <cellStyle name="Обычный 14 28" xfId="1102"/>
    <cellStyle name="Обычный 14 29" xfId="1103"/>
    <cellStyle name="Обычный 14 3" xfId="1104"/>
    <cellStyle name="Обычный 14 3 10" xfId="1105"/>
    <cellStyle name="Обычный 14 3 11" xfId="1106"/>
    <cellStyle name="Обычный 14 3 12" xfId="1107"/>
    <cellStyle name="Обычный 14 3 13" xfId="1108"/>
    <cellStyle name="Обычный 14 3 14" xfId="1109"/>
    <cellStyle name="Обычный 14 3 15" xfId="1110"/>
    <cellStyle name="Обычный 14 3 16" xfId="1111"/>
    <cellStyle name="Обычный 14 3 17" xfId="1112"/>
    <cellStyle name="Обычный 14 3 18" xfId="1113"/>
    <cellStyle name="Обычный 14 3 19" xfId="1114"/>
    <cellStyle name="Обычный 14 3 2" xfId="1115"/>
    <cellStyle name="Обычный 14 3 20" xfId="1116"/>
    <cellStyle name="Обычный 14 3 21" xfId="1117"/>
    <cellStyle name="Обычный 14 3 22" xfId="1118"/>
    <cellStyle name="Обычный 14 3 23" xfId="1119"/>
    <cellStyle name="Обычный 14 3 24" xfId="1120"/>
    <cellStyle name="Обычный 14 3 25" xfId="1121"/>
    <cellStyle name="Обычный 14 3 26" xfId="1122"/>
    <cellStyle name="Обычный 14 3 27" xfId="1123"/>
    <cellStyle name="Обычный 14 3 28" xfId="1124"/>
    <cellStyle name="Обычный 14 3 29" xfId="1125"/>
    <cellStyle name="Обычный 14 3 3" xfId="1126"/>
    <cellStyle name="Обычный 14 3 30" xfId="1127"/>
    <cellStyle name="Обычный 14 3 31" xfId="1128"/>
    <cellStyle name="Обычный 14 3 32" xfId="1129"/>
    <cellStyle name="Обычный 14 3 4" xfId="1130"/>
    <cellStyle name="Обычный 14 3 5" xfId="1131"/>
    <cellStyle name="Обычный 14 3 6" xfId="1132"/>
    <cellStyle name="Обычный 14 3 7" xfId="1133"/>
    <cellStyle name="Обычный 14 3 8" xfId="1134"/>
    <cellStyle name="Обычный 14 3 9" xfId="1135"/>
    <cellStyle name="Обычный 14 30" xfId="1136"/>
    <cellStyle name="Обычный 14 31" xfId="1137"/>
    <cellStyle name="Обычный 14 32" xfId="1138"/>
    <cellStyle name="Обычный 14 33" xfId="1139"/>
    <cellStyle name="Обычный 14 34" xfId="1140"/>
    <cellStyle name="Обычный 14 35" xfId="1141"/>
    <cellStyle name="Обычный 14 36" xfId="1142"/>
    <cellStyle name="Обычный 14 37" xfId="1143"/>
    <cellStyle name="Обычный 14 38" xfId="1144"/>
    <cellStyle name="Обычный 14 39" xfId="1145"/>
    <cellStyle name="Обычный 14 4" xfId="1146"/>
    <cellStyle name="Обычный 14 40" xfId="1147"/>
    <cellStyle name="Обычный 14 41" xfId="1148"/>
    <cellStyle name="Обычный 14 42" xfId="1149"/>
    <cellStyle name="Обычный 14 43" xfId="1150"/>
    <cellStyle name="Обычный 14 44" xfId="1151"/>
    <cellStyle name="Обычный 14 45" xfId="1152"/>
    <cellStyle name="Обычный 14 5" xfId="1153"/>
    <cellStyle name="Обычный 14 6" xfId="1154"/>
    <cellStyle name="Обычный 14 7" xfId="1155"/>
    <cellStyle name="Обычный 14 8" xfId="1156"/>
    <cellStyle name="Обычный 14 9" xfId="1157"/>
    <cellStyle name="Обычный 140" xfId="1158"/>
    <cellStyle name="Обычный 15" xfId="1159"/>
    <cellStyle name="Обычный 15 10" xfId="1160"/>
    <cellStyle name="Обычный 15 11" xfId="1161"/>
    <cellStyle name="Обычный 15 12" xfId="1162"/>
    <cellStyle name="Обычный 15 13" xfId="1163"/>
    <cellStyle name="Обычный 15 14" xfId="1164"/>
    <cellStyle name="Обычный 15 15" xfId="1165"/>
    <cellStyle name="Обычный 15 16" xfId="1166"/>
    <cellStyle name="Обычный 15 17" xfId="1167"/>
    <cellStyle name="Обычный 15 18" xfId="1168"/>
    <cellStyle name="Обычный 15 19" xfId="1169"/>
    <cellStyle name="Обычный 15 2" xfId="1170"/>
    <cellStyle name="Обычный 15 20" xfId="1171"/>
    <cellStyle name="Обычный 15 21" xfId="1172"/>
    <cellStyle name="Обычный 15 22" xfId="1173"/>
    <cellStyle name="Обычный 15 23" xfId="1174"/>
    <cellStyle name="Обычный 15 24" xfId="1175"/>
    <cellStyle name="Обычный 15 25" xfId="1176"/>
    <cellStyle name="Обычный 15 26" xfId="1177"/>
    <cellStyle name="Обычный 15 27" xfId="1178"/>
    <cellStyle name="Обычный 15 28" xfId="1179"/>
    <cellStyle name="Обычный 15 29" xfId="1180"/>
    <cellStyle name="Обычный 15 3" xfId="1181"/>
    <cellStyle name="Обычный 15 30" xfId="1182"/>
    <cellStyle name="Обычный 15 31" xfId="1183"/>
    <cellStyle name="Обычный 15 32" xfId="1184"/>
    <cellStyle name="Обычный 15 4" xfId="1185"/>
    <cellStyle name="Обычный 15 5" xfId="1186"/>
    <cellStyle name="Обычный 15 6" xfId="1187"/>
    <cellStyle name="Обычный 15 7" xfId="1188"/>
    <cellStyle name="Обычный 15 8" xfId="1189"/>
    <cellStyle name="Обычный 15 9" xfId="1190"/>
    <cellStyle name="Обычный 16" xfId="1191"/>
    <cellStyle name="Обычный 16 10" xfId="1192"/>
    <cellStyle name="Обычный 16 11" xfId="1193"/>
    <cellStyle name="Обычный 16 12" xfId="1194"/>
    <cellStyle name="Обычный 16 13" xfId="1195"/>
    <cellStyle name="Обычный 16 14" xfId="1196"/>
    <cellStyle name="Обычный 16 15" xfId="1197"/>
    <cellStyle name="Обычный 16 16" xfId="1198"/>
    <cellStyle name="Обычный 16 17" xfId="1199"/>
    <cellStyle name="Обычный 16 18" xfId="1200"/>
    <cellStyle name="Обычный 16 19" xfId="1201"/>
    <cellStyle name="Обычный 16 2" xfId="1202"/>
    <cellStyle name="Обычный 16 20" xfId="1203"/>
    <cellStyle name="Обычный 16 21" xfId="1204"/>
    <cellStyle name="Обычный 16 22" xfId="1205"/>
    <cellStyle name="Обычный 16 23" xfId="1206"/>
    <cellStyle name="Обычный 16 24" xfId="1207"/>
    <cellStyle name="Обычный 16 25" xfId="1208"/>
    <cellStyle name="Обычный 16 26" xfId="1209"/>
    <cellStyle name="Обычный 16 27" xfId="1210"/>
    <cellStyle name="Обычный 16 28" xfId="1211"/>
    <cellStyle name="Обычный 16 29" xfId="1212"/>
    <cellStyle name="Обычный 16 3" xfId="1213"/>
    <cellStyle name="Обычный 16 30" xfId="1214"/>
    <cellStyle name="Обычный 16 31" xfId="1215"/>
    <cellStyle name="Обычный 16 32" xfId="1216"/>
    <cellStyle name="Обычный 16 33" xfId="1217"/>
    <cellStyle name="Обычный 16 34" xfId="1218"/>
    <cellStyle name="Обычный 16 35" xfId="1219"/>
    <cellStyle name="Обычный 16 36" xfId="1220"/>
    <cellStyle name="Обычный 16 37" xfId="1221"/>
    <cellStyle name="Обычный 16 38" xfId="1222"/>
    <cellStyle name="Обычный 16 39" xfId="1223"/>
    <cellStyle name="Обычный 16 4" xfId="1224"/>
    <cellStyle name="Обычный 16 40" xfId="1225"/>
    <cellStyle name="Обычный 16 41" xfId="1226"/>
    <cellStyle name="Обычный 16 42" xfId="1227"/>
    <cellStyle name="Обычный 16 43" xfId="1228"/>
    <cellStyle name="Обычный 16 44" xfId="1229"/>
    <cellStyle name="Обычный 16 45" xfId="1230"/>
    <cellStyle name="Обычный 16 46" xfId="1231"/>
    <cellStyle name="Обычный 16 47" xfId="1232"/>
    <cellStyle name="Обычный 16 48" xfId="1233"/>
    <cellStyle name="Обычный 16 49" xfId="1234"/>
    <cellStyle name="Обычный 16 5" xfId="1235"/>
    <cellStyle name="Обычный 16 50" xfId="1236"/>
    <cellStyle name="Обычный 16 51" xfId="1237"/>
    <cellStyle name="Обычный 16 52" xfId="1238"/>
    <cellStyle name="Обычный 16 53" xfId="1239"/>
    <cellStyle name="Обычный 16 54" xfId="1240"/>
    <cellStyle name="Обычный 16 55" xfId="1241"/>
    <cellStyle name="Обычный 16 56" xfId="1242"/>
    <cellStyle name="Обычный 16 57" xfId="1243"/>
    <cellStyle name="Обычный 16 58" xfId="1244"/>
    <cellStyle name="Обычный 16 59" xfId="1245"/>
    <cellStyle name="Обычный 16 6" xfId="1246"/>
    <cellStyle name="Обычный 16 60" xfId="1247"/>
    <cellStyle name="Обычный 16 61" xfId="1248"/>
    <cellStyle name="Обычный 16 62" xfId="1249"/>
    <cellStyle name="Обычный 16 63" xfId="1250"/>
    <cellStyle name="Обычный 16 64" xfId="1251"/>
    <cellStyle name="Обычный 16 65" xfId="1252"/>
    <cellStyle name="Обычный 16 66" xfId="1253"/>
    <cellStyle name="Обычный 16 67" xfId="1254"/>
    <cellStyle name="Обычный 16 68" xfId="1255"/>
    <cellStyle name="Обычный 16 69" xfId="1256"/>
    <cellStyle name="Обычный 16 7" xfId="1257"/>
    <cellStyle name="Обычный 16 70" xfId="1258"/>
    <cellStyle name="Обычный 16 71" xfId="1259"/>
    <cellStyle name="Обычный 16 72" xfId="1260"/>
    <cellStyle name="Обычный 16 73" xfId="1261"/>
    <cellStyle name="Обычный 16 74" xfId="1262"/>
    <cellStyle name="Обычный 16 75" xfId="1263"/>
    <cellStyle name="Обычный 16 76" xfId="1264"/>
    <cellStyle name="Обычный 16 77" xfId="1265"/>
    <cellStyle name="Обычный 16 78" xfId="1266"/>
    <cellStyle name="Обычный 16 79" xfId="1267"/>
    <cellStyle name="Обычный 16 8" xfId="1268"/>
    <cellStyle name="Обычный 16 80" xfId="1269"/>
    <cellStyle name="Обычный 16 81" xfId="1270"/>
    <cellStyle name="Обычный 16 82" xfId="1271"/>
    <cellStyle name="Обычный 16 9" xfId="1272"/>
    <cellStyle name="Обычный 17" xfId="1273"/>
    <cellStyle name="Обычный 17 10" xfId="1274"/>
    <cellStyle name="Обычный 17 11" xfId="1275"/>
    <cellStyle name="Обычный 17 12" xfId="1276"/>
    <cellStyle name="Обычный 17 13" xfId="1277"/>
    <cellStyle name="Обычный 17 14" xfId="1278"/>
    <cellStyle name="Обычный 17 15" xfId="1279"/>
    <cellStyle name="Обычный 17 16" xfId="1280"/>
    <cellStyle name="Обычный 17 17" xfId="1281"/>
    <cellStyle name="Обычный 17 18" xfId="1282"/>
    <cellStyle name="Обычный 17 19" xfId="1283"/>
    <cellStyle name="Обычный 17 2" xfId="1284"/>
    <cellStyle name="Обычный 17 20" xfId="1285"/>
    <cellStyle name="Обычный 17 21" xfId="1286"/>
    <cellStyle name="Обычный 17 22" xfId="1287"/>
    <cellStyle name="Обычный 17 23" xfId="1288"/>
    <cellStyle name="Обычный 17 24" xfId="1289"/>
    <cellStyle name="Обычный 17 25" xfId="1290"/>
    <cellStyle name="Обычный 17 26" xfId="1291"/>
    <cellStyle name="Обычный 17 27" xfId="1292"/>
    <cellStyle name="Обычный 17 28" xfId="1293"/>
    <cellStyle name="Обычный 17 29" xfId="1294"/>
    <cellStyle name="Обычный 17 3" xfId="1295"/>
    <cellStyle name="Обычный 17 30" xfId="1296"/>
    <cellStyle name="Обычный 17 31" xfId="1297"/>
    <cellStyle name="Обычный 17 32" xfId="1298"/>
    <cellStyle name="Обычный 17 33" xfId="1299"/>
    <cellStyle name="Обычный 17 34" xfId="1300"/>
    <cellStyle name="Обычный 17 35" xfId="1301"/>
    <cellStyle name="Обычный 17 36" xfId="1302"/>
    <cellStyle name="Обычный 17 37" xfId="1303"/>
    <cellStyle name="Обычный 17 38" xfId="1304"/>
    <cellStyle name="Обычный 17 39" xfId="1305"/>
    <cellStyle name="Обычный 17 4" xfId="1306"/>
    <cellStyle name="Обычный 17 40" xfId="1307"/>
    <cellStyle name="Обычный 17 41" xfId="1308"/>
    <cellStyle name="Обычный 17 42" xfId="1309"/>
    <cellStyle name="Обычный 17 43" xfId="1310"/>
    <cellStyle name="Обычный 17 44" xfId="1311"/>
    <cellStyle name="Обычный 17 45" xfId="1312"/>
    <cellStyle name="Обычный 17 46" xfId="1313"/>
    <cellStyle name="Обычный 17 47" xfId="1314"/>
    <cellStyle name="Обычный 17 48" xfId="1315"/>
    <cellStyle name="Обычный 17 49" xfId="1316"/>
    <cellStyle name="Обычный 17 5" xfId="1317"/>
    <cellStyle name="Обычный 17 50" xfId="1318"/>
    <cellStyle name="Обычный 17 51" xfId="1319"/>
    <cellStyle name="Обычный 17 52" xfId="1320"/>
    <cellStyle name="Обычный 17 53" xfId="1321"/>
    <cellStyle name="Обычный 17 54" xfId="1322"/>
    <cellStyle name="Обычный 17 55" xfId="1323"/>
    <cellStyle name="Обычный 17 56" xfId="1324"/>
    <cellStyle name="Обычный 17 57" xfId="1325"/>
    <cellStyle name="Обычный 17 58" xfId="1326"/>
    <cellStyle name="Обычный 17 59" xfId="1327"/>
    <cellStyle name="Обычный 17 6" xfId="1328"/>
    <cellStyle name="Обычный 17 60" xfId="1329"/>
    <cellStyle name="Обычный 17 61" xfId="1330"/>
    <cellStyle name="Обычный 17 62" xfId="1331"/>
    <cellStyle name="Обычный 17 63" xfId="1332"/>
    <cellStyle name="Обычный 17 64" xfId="1333"/>
    <cellStyle name="Обычный 17 65" xfId="1334"/>
    <cellStyle name="Обычный 17 66" xfId="1335"/>
    <cellStyle name="Обычный 17 67" xfId="1336"/>
    <cellStyle name="Обычный 17 68" xfId="1337"/>
    <cellStyle name="Обычный 17 69" xfId="1338"/>
    <cellStyle name="Обычный 17 7" xfId="1339"/>
    <cellStyle name="Обычный 17 70" xfId="1340"/>
    <cellStyle name="Обычный 17 71" xfId="1341"/>
    <cellStyle name="Обычный 17 72" xfId="1342"/>
    <cellStyle name="Обычный 17 73" xfId="1343"/>
    <cellStyle name="Обычный 17 74" xfId="1344"/>
    <cellStyle name="Обычный 17 75" xfId="1345"/>
    <cellStyle name="Обычный 17 76" xfId="1346"/>
    <cellStyle name="Обычный 17 77" xfId="1347"/>
    <cellStyle name="Обычный 17 78" xfId="1348"/>
    <cellStyle name="Обычный 17 79" xfId="1349"/>
    <cellStyle name="Обычный 17 8" xfId="1350"/>
    <cellStyle name="Обычный 17 80" xfId="1351"/>
    <cellStyle name="Обычный 17 81" xfId="1352"/>
    <cellStyle name="Обычный 17 82" xfId="1353"/>
    <cellStyle name="Обычный 17 9" xfId="1354"/>
    <cellStyle name="Обычный 18 10" xfId="1355"/>
    <cellStyle name="Обычный 18 11" xfId="1356"/>
    <cellStyle name="Обычный 18 12" xfId="1357"/>
    <cellStyle name="Обычный 18 13" xfId="1358"/>
    <cellStyle name="Обычный 18 14" xfId="1359"/>
    <cellStyle name="Обычный 18 15" xfId="1360"/>
    <cellStyle name="Обычный 18 16" xfId="1361"/>
    <cellStyle name="Обычный 18 17" xfId="1362"/>
    <cellStyle name="Обычный 18 18" xfId="1363"/>
    <cellStyle name="Обычный 18 2" xfId="1364"/>
    <cellStyle name="Обычный 18 3" xfId="1365"/>
    <cellStyle name="Обычный 18 4" xfId="1366"/>
    <cellStyle name="Обычный 18 5" xfId="1367"/>
    <cellStyle name="Обычный 18 6" xfId="1368"/>
    <cellStyle name="Обычный 18 7" xfId="1369"/>
    <cellStyle name="Обычный 18 8" xfId="1370"/>
    <cellStyle name="Обычный 18 9" xfId="1371"/>
    <cellStyle name="Обычный 19 10" xfId="1372"/>
    <cellStyle name="Обычный 19 11" xfId="1373"/>
    <cellStyle name="Обычный 19 12" xfId="1374"/>
    <cellStyle name="Обычный 19 13" xfId="1375"/>
    <cellStyle name="Обычный 19 14" xfId="1376"/>
    <cellStyle name="Обычный 19 15" xfId="1377"/>
    <cellStyle name="Обычный 19 16" xfId="1378"/>
    <cellStyle name="Обычный 19 17" xfId="1379"/>
    <cellStyle name="Обычный 19 18" xfId="1380"/>
    <cellStyle name="Обычный 19 19" xfId="1381"/>
    <cellStyle name="Обычный 19 2" xfId="1382"/>
    <cellStyle name="Обычный 19 20" xfId="1383"/>
    <cellStyle name="Обычный 19 21" xfId="1384"/>
    <cellStyle name="Обычный 19 22" xfId="1385"/>
    <cellStyle name="Обычный 19 23" xfId="1386"/>
    <cellStyle name="Обычный 19 24" xfId="1387"/>
    <cellStyle name="Обычный 19 25" xfId="1388"/>
    <cellStyle name="Обычный 19 26" xfId="1389"/>
    <cellStyle name="Обычный 19 27" xfId="1390"/>
    <cellStyle name="Обычный 19 28" xfId="1391"/>
    <cellStyle name="Обычный 19 29" xfId="1392"/>
    <cellStyle name="Обычный 19 3" xfId="1393"/>
    <cellStyle name="Обычный 19 30" xfId="1394"/>
    <cellStyle name="Обычный 19 31" xfId="1395"/>
    <cellStyle name="Обычный 19 32" xfId="1396"/>
    <cellStyle name="Обычный 19 33" xfId="1397"/>
    <cellStyle name="Обычный 19 34" xfId="1398"/>
    <cellStyle name="Обычный 19 35" xfId="1399"/>
    <cellStyle name="Обычный 19 36" xfId="1400"/>
    <cellStyle name="Обычный 19 37" xfId="1401"/>
    <cellStyle name="Обычный 19 38" xfId="1402"/>
    <cellStyle name="Обычный 19 39" xfId="1403"/>
    <cellStyle name="Обычный 19 4" xfId="1404"/>
    <cellStyle name="Обычный 19 40" xfId="1405"/>
    <cellStyle name="Обычный 19 41" xfId="1406"/>
    <cellStyle name="Обычный 19 42" xfId="1407"/>
    <cellStyle name="Обычный 19 43" xfId="1408"/>
    <cellStyle name="Обычный 19 44" xfId="1409"/>
    <cellStyle name="Обычный 19 45" xfId="1410"/>
    <cellStyle name="Обычный 19 46" xfId="1411"/>
    <cellStyle name="Обычный 19 47" xfId="1412"/>
    <cellStyle name="Обычный 19 48" xfId="1413"/>
    <cellStyle name="Обычный 19 49" xfId="1414"/>
    <cellStyle name="Обычный 19 5" xfId="1415"/>
    <cellStyle name="Обычный 19 50" xfId="1416"/>
    <cellStyle name="Обычный 19 51" xfId="1417"/>
    <cellStyle name="Обычный 19 52" xfId="1418"/>
    <cellStyle name="Обычный 19 53" xfId="1419"/>
    <cellStyle name="Обычный 19 54" xfId="1420"/>
    <cellStyle name="Обычный 19 55" xfId="1421"/>
    <cellStyle name="Обычный 19 56" xfId="1422"/>
    <cellStyle name="Обычный 19 57" xfId="1423"/>
    <cellStyle name="Обычный 19 58" xfId="1424"/>
    <cellStyle name="Обычный 19 59" xfId="1425"/>
    <cellStyle name="Обычный 19 6" xfId="1426"/>
    <cellStyle name="Обычный 19 60" xfId="1427"/>
    <cellStyle name="Обычный 19 61" xfId="1428"/>
    <cellStyle name="Обычный 19 62" xfId="1429"/>
    <cellStyle name="Обычный 19 63" xfId="1430"/>
    <cellStyle name="Обычный 19 64" xfId="1431"/>
    <cellStyle name="Обычный 19 65" xfId="1432"/>
    <cellStyle name="Обычный 19 66" xfId="1433"/>
    <cellStyle name="Обычный 19 67" xfId="1434"/>
    <cellStyle name="Обычный 19 68" xfId="1435"/>
    <cellStyle name="Обычный 19 69" xfId="1436"/>
    <cellStyle name="Обычный 19 7" xfId="1437"/>
    <cellStyle name="Обычный 19 8" xfId="1438"/>
    <cellStyle name="Обычный 19 9" xfId="1439"/>
    <cellStyle name="Обычный 2" xfId="4"/>
    <cellStyle name="Обычный 2 10" xfId="1440"/>
    <cellStyle name="Обычный 2 11" xfId="1441"/>
    <cellStyle name="Обычный 2 12" xfId="2829"/>
    <cellStyle name="Обычный 2 2" xfId="1442"/>
    <cellStyle name="Обычный 2 3" xfId="1443"/>
    <cellStyle name="Обычный 2 4" xfId="1444"/>
    <cellStyle name="Обычный 2 5" xfId="1445"/>
    <cellStyle name="Обычный 2 6" xfId="1446"/>
    <cellStyle name="Обычный 2 7" xfId="1447"/>
    <cellStyle name="Обычный 2 8" xfId="1448"/>
    <cellStyle name="Обычный 2 9" xfId="1449"/>
    <cellStyle name="Обычный 20 10" xfId="1450"/>
    <cellStyle name="Обычный 20 11" xfId="1451"/>
    <cellStyle name="Обычный 20 12" xfId="1452"/>
    <cellStyle name="Обычный 20 13" xfId="1453"/>
    <cellStyle name="Обычный 20 14" xfId="1454"/>
    <cellStyle name="Обычный 20 15" xfId="1455"/>
    <cellStyle name="Обычный 20 16" xfId="1456"/>
    <cellStyle name="Обычный 20 17" xfId="1457"/>
    <cellStyle name="Обычный 20 18" xfId="1458"/>
    <cellStyle name="Обычный 20 19" xfId="1459"/>
    <cellStyle name="Обычный 20 2" xfId="1460"/>
    <cellStyle name="Обычный 20 20" xfId="1461"/>
    <cellStyle name="Обычный 20 21" xfId="1462"/>
    <cellStyle name="Обычный 20 22" xfId="1463"/>
    <cellStyle name="Обычный 20 23" xfId="1464"/>
    <cellStyle name="Обычный 20 24" xfId="1465"/>
    <cellStyle name="Обычный 20 25" xfId="1466"/>
    <cellStyle name="Обычный 20 26" xfId="1467"/>
    <cellStyle name="Обычный 20 27" xfId="1468"/>
    <cellStyle name="Обычный 20 28" xfId="1469"/>
    <cellStyle name="Обычный 20 29" xfId="1470"/>
    <cellStyle name="Обычный 20 3" xfId="1471"/>
    <cellStyle name="Обычный 20 30" xfId="1472"/>
    <cellStyle name="Обычный 20 31" xfId="1473"/>
    <cellStyle name="Обычный 20 32" xfId="1474"/>
    <cellStyle name="Обычный 20 33" xfId="1475"/>
    <cellStyle name="Обычный 20 34" xfId="1476"/>
    <cellStyle name="Обычный 20 35" xfId="1477"/>
    <cellStyle name="Обычный 20 36" xfId="1478"/>
    <cellStyle name="Обычный 20 37" xfId="1479"/>
    <cellStyle name="Обычный 20 38" xfId="1480"/>
    <cellStyle name="Обычный 20 39" xfId="1481"/>
    <cellStyle name="Обычный 20 4" xfId="1482"/>
    <cellStyle name="Обычный 20 40" xfId="1483"/>
    <cellStyle name="Обычный 20 41" xfId="1484"/>
    <cellStyle name="Обычный 20 42" xfId="1485"/>
    <cellStyle name="Обычный 20 43" xfId="1486"/>
    <cellStyle name="Обычный 20 44" xfId="1487"/>
    <cellStyle name="Обычный 20 45" xfId="1488"/>
    <cellStyle name="Обычный 20 46" xfId="1489"/>
    <cellStyle name="Обычный 20 47" xfId="1490"/>
    <cellStyle name="Обычный 20 48" xfId="1491"/>
    <cellStyle name="Обычный 20 49" xfId="1492"/>
    <cellStyle name="Обычный 20 5" xfId="1493"/>
    <cellStyle name="Обычный 20 50" xfId="1494"/>
    <cellStyle name="Обычный 20 51" xfId="1495"/>
    <cellStyle name="Обычный 20 52" xfId="1496"/>
    <cellStyle name="Обычный 20 53" xfId="1497"/>
    <cellStyle name="Обычный 20 54" xfId="1498"/>
    <cellStyle name="Обычный 20 55" xfId="1499"/>
    <cellStyle name="Обычный 20 56" xfId="1500"/>
    <cellStyle name="Обычный 20 57" xfId="1501"/>
    <cellStyle name="Обычный 20 58" xfId="1502"/>
    <cellStyle name="Обычный 20 59" xfId="1503"/>
    <cellStyle name="Обычный 20 6" xfId="1504"/>
    <cellStyle name="Обычный 20 60" xfId="1505"/>
    <cellStyle name="Обычный 20 61" xfId="1506"/>
    <cellStyle name="Обычный 20 62" xfId="1507"/>
    <cellStyle name="Обычный 20 63" xfId="1508"/>
    <cellStyle name="Обычный 20 64" xfId="1509"/>
    <cellStyle name="Обычный 20 65" xfId="1510"/>
    <cellStyle name="Обычный 20 66" xfId="1511"/>
    <cellStyle name="Обычный 20 67" xfId="1512"/>
    <cellStyle name="Обычный 20 68" xfId="1513"/>
    <cellStyle name="Обычный 20 69" xfId="1514"/>
    <cellStyle name="Обычный 20 7" xfId="1515"/>
    <cellStyle name="Обычный 20 70" xfId="1516"/>
    <cellStyle name="Обычный 20 71" xfId="1517"/>
    <cellStyle name="Обычный 20 72" xfId="1518"/>
    <cellStyle name="Обычный 20 73" xfId="1519"/>
    <cellStyle name="Обычный 20 74" xfId="1520"/>
    <cellStyle name="Обычный 20 75" xfId="1521"/>
    <cellStyle name="Обычный 20 76" xfId="1522"/>
    <cellStyle name="Обычный 20 77" xfId="1523"/>
    <cellStyle name="Обычный 20 8" xfId="1524"/>
    <cellStyle name="Обычный 20 9" xfId="1525"/>
    <cellStyle name="Обычный 21 10" xfId="1526"/>
    <cellStyle name="Обычный 21 11" xfId="1527"/>
    <cellStyle name="Обычный 21 12" xfId="1528"/>
    <cellStyle name="Обычный 21 13" xfId="1529"/>
    <cellStyle name="Обычный 21 14" xfId="1530"/>
    <cellStyle name="Обычный 21 15" xfId="1531"/>
    <cellStyle name="Обычный 21 16" xfId="1532"/>
    <cellStyle name="Обычный 21 17" xfId="1533"/>
    <cellStyle name="Обычный 21 18" xfId="1534"/>
    <cellStyle name="Обычный 21 19" xfId="1535"/>
    <cellStyle name="Обычный 21 2" xfId="1536"/>
    <cellStyle name="Обычный 21 20" xfId="1537"/>
    <cellStyle name="Обычный 21 21" xfId="1538"/>
    <cellStyle name="Обычный 21 22" xfId="1539"/>
    <cellStyle name="Обычный 21 23" xfId="1540"/>
    <cellStyle name="Обычный 21 24" xfId="1541"/>
    <cellStyle name="Обычный 21 25" xfId="1542"/>
    <cellStyle name="Обычный 21 26" xfId="1543"/>
    <cellStyle name="Обычный 21 27" xfId="1544"/>
    <cellStyle name="Обычный 21 28" xfId="1545"/>
    <cellStyle name="Обычный 21 29" xfId="1546"/>
    <cellStyle name="Обычный 21 3" xfId="1547"/>
    <cellStyle name="Обычный 21 30" xfId="1548"/>
    <cellStyle name="Обычный 21 31" xfId="1549"/>
    <cellStyle name="Обычный 21 32" xfId="1550"/>
    <cellStyle name="Обычный 21 33" xfId="1551"/>
    <cellStyle name="Обычный 21 34" xfId="1552"/>
    <cellStyle name="Обычный 21 35" xfId="1553"/>
    <cellStyle name="Обычный 21 36" xfId="1554"/>
    <cellStyle name="Обычный 21 37" xfId="1555"/>
    <cellStyle name="Обычный 21 38" xfId="1556"/>
    <cellStyle name="Обычный 21 39" xfId="1557"/>
    <cellStyle name="Обычный 21 4" xfId="1558"/>
    <cellStyle name="Обычный 21 40" xfId="1559"/>
    <cellStyle name="Обычный 21 41" xfId="1560"/>
    <cellStyle name="Обычный 21 42" xfId="1561"/>
    <cellStyle name="Обычный 21 43" xfId="1562"/>
    <cellStyle name="Обычный 21 44" xfId="1563"/>
    <cellStyle name="Обычный 21 45" xfId="1564"/>
    <cellStyle name="Обычный 21 46" xfId="1565"/>
    <cellStyle name="Обычный 21 47" xfId="1566"/>
    <cellStyle name="Обычный 21 48" xfId="1567"/>
    <cellStyle name="Обычный 21 49" xfId="1568"/>
    <cellStyle name="Обычный 21 5" xfId="1569"/>
    <cellStyle name="Обычный 21 50" xfId="1570"/>
    <cellStyle name="Обычный 21 51" xfId="1571"/>
    <cellStyle name="Обычный 21 52" xfId="1572"/>
    <cellStyle name="Обычный 21 53" xfId="1573"/>
    <cellStyle name="Обычный 21 54" xfId="1574"/>
    <cellStyle name="Обычный 21 55" xfId="1575"/>
    <cellStyle name="Обычный 21 56" xfId="1576"/>
    <cellStyle name="Обычный 21 57" xfId="1577"/>
    <cellStyle name="Обычный 21 58" xfId="1578"/>
    <cellStyle name="Обычный 21 59" xfId="1579"/>
    <cellStyle name="Обычный 21 6" xfId="1580"/>
    <cellStyle name="Обычный 21 60" xfId="1581"/>
    <cellStyle name="Обычный 21 61" xfId="1582"/>
    <cellStyle name="Обычный 21 62" xfId="1583"/>
    <cellStyle name="Обычный 21 63" xfId="1584"/>
    <cellStyle name="Обычный 21 64" xfId="1585"/>
    <cellStyle name="Обычный 21 65" xfId="1586"/>
    <cellStyle name="Обычный 21 66" xfId="1587"/>
    <cellStyle name="Обычный 21 67" xfId="1588"/>
    <cellStyle name="Обычный 21 68" xfId="1589"/>
    <cellStyle name="Обычный 21 69" xfId="1590"/>
    <cellStyle name="Обычный 21 7" xfId="1591"/>
    <cellStyle name="Обычный 21 70" xfId="1592"/>
    <cellStyle name="Обычный 21 8" xfId="1593"/>
    <cellStyle name="Обычный 21 9" xfId="1594"/>
    <cellStyle name="Обычный 22 10" xfId="1595"/>
    <cellStyle name="Обычный 22 11" xfId="1596"/>
    <cellStyle name="Обычный 22 12" xfId="1597"/>
    <cellStyle name="Обычный 22 13" xfId="1598"/>
    <cellStyle name="Обычный 22 14" xfId="1599"/>
    <cellStyle name="Обычный 22 15" xfId="1600"/>
    <cellStyle name="Обычный 22 16" xfId="1601"/>
    <cellStyle name="Обычный 22 17" xfId="1602"/>
    <cellStyle name="Обычный 22 18" xfId="1603"/>
    <cellStyle name="Обычный 22 19" xfId="1604"/>
    <cellStyle name="Обычный 22 2" xfId="1605"/>
    <cellStyle name="Обычный 22 20" xfId="1606"/>
    <cellStyle name="Обычный 22 21" xfId="1607"/>
    <cellStyle name="Обычный 22 22" xfId="1608"/>
    <cellStyle name="Обычный 22 23" xfId="1609"/>
    <cellStyle name="Обычный 22 24" xfId="1610"/>
    <cellStyle name="Обычный 22 3" xfId="1611"/>
    <cellStyle name="Обычный 22 4" xfId="1612"/>
    <cellStyle name="Обычный 22 5" xfId="1613"/>
    <cellStyle name="Обычный 22 6" xfId="1614"/>
    <cellStyle name="Обычный 22 7" xfId="1615"/>
    <cellStyle name="Обычный 22 8" xfId="1616"/>
    <cellStyle name="Обычный 22 9" xfId="1617"/>
    <cellStyle name="Обычный 23 10" xfId="1618"/>
    <cellStyle name="Обычный 23 11" xfId="1619"/>
    <cellStyle name="Обычный 23 12" xfId="1620"/>
    <cellStyle name="Обычный 23 13" xfId="1621"/>
    <cellStyle name="Обычный 23 14" xfId="1622"/>
    <cellStyle name="Обычный 23 15" xfId="1623"/>
    <cellStyle name="Обычный 23 16" xfId="1624"/>
    <cellStyle name="Обычный 23 17" xfId="1625"/>
    <cellStyle name="Обычный 23 18" xfId="1626"/>
    <cellStyle name="Обычный 23 19" xfId="1627"/>
    <cellStyle name="Обычный 23 2" xfId="1628"/>
    <cellStyle name="Обычный 23 20" xfId="1629"/>
    <cellStyle name="Обычный 23 21" xfId="1630"/>
    <cellStyle name="Обычный 23 22" xfId="1631"/>
    <cellStyle name="Обычный 23 3" xfId="1632"/>
    <cellStyle name="Обычный 23 4" xfId="1633"/>
    <cellStyle name="Обычный 23 5" xfId="1634"/>
    <cellStyle name="Обычный 23 6" xfId="1635"/>
    <cellStyle name="Обычный 23 7" xfId="1636"/>
    <cellStyle name="Обычный 23 8" xfId="1637"/>
    <cellStyle name="Обычный 23 9" xfId="1638"/>
    <cellStyle name="Обычный 24 10" xfId="1639"/>
    <cellStyle name="Обычный 24 11" xfId="1640"/>
    <cellStyle name="Обычный 24 12" xfId="1641"/>
    <cellStyle name="Обычный 24 13" xfId="1642"/>
    <cellStyle name="Обычный 24 14" xfId="1643"/>
    <cellStyle name="Обычный 24 15" xfId="1644"/>
    <cellStyle name="Обычный 24 16" xfId="1645"/>
    <cellStyle name="Обычный 24 17" xfId="1646"/>
    <cellStyle name="Обычный 24 18" xfId="1647"/>
    <cellStyle name="Обычный 24 19" xfId="1648"/>
    <cellStyle name="Обычный 24 2" xfId="1649"/>
    <cellStyle name="Обычный 24 20" xfId="1650"/>
    <cellStyle name="Обычный 24 21" xfId="1651"/>
    <cellStyle name="Обычный 24 22" xfId="1652"/>
    <cellStyle name="Обычный 24 23" xfId="1653"/>
    <cellStyle name="Обычный 24 24" xfId="1654"/>
    <cellStyle name="Обычный 24 25" xfId="1655"/>
    <cellStyle name="Обычный 24 26" xfId="1656"/>
    <cellStyle name="Обычный 24 27" xfId="1657"/>
    <cellStyle name="Обычный 24 28" xfId="1658"/>
    <cellStyle name="Обычный 24 29" xfId="1659"/>
    <cellStyle name="Обычный 24 3" xfId="1660"/>
    <cellStyle name="Обычный 24 30" xfId="1661"/>
    <cellStyle name="Обычный 24 31" xfId="1662"/>
    <cellStyle name="Обычный 24 32" xfId="1663"/>
    <cellStyle name="Обычный 24 33" xfId="1664"/>
    <cellStyle name="Обычный 24 34" xfId="1665"/>
    <cellStyle name="Обычный 24 35" xfId="1666"/>
    <cellStyle name="Обычный 24 36" xfId="1667"/>
    <cellStyle name="Обычный 24 37" xfId="1668"/>
    <cellStyle name="Обычный 24 38" xfId="1669"/>
    <cellStyle name="Обычный 24 39" xfId="1670"/>
    <cellStyle name="Обычный 24 4" xfId="1671"/>
    <cellStyle name="Обычный 24 40" xfId="1672"/>
    <cellStyle name="Обычный 24 41" xfId="1673"/>
    <cellStyle name="Обычный 24 42" xfId="1674"/>
    <cellStyle name="Обычный 24 43" xfId="1675"/>
    <cellStyle name="Обычный 24 44" xfId="1676"/>
    <cellStyle name="Обычный 24 45" xfId="1677"/>
    <cellStyle name="Обычный 24 46" xfId="1678"/>
    <cellStyle name="Обычный 24 47" xfId="1679"/>
    <cellStyle name="Обычный 24 48" xfId="1680"/>
    <cellStyle name="Обычный 24 49" xfId="1681"/>
    <cellStyle name="Обычный 24 5" xfId="1682"/>
    <cellStyle name="Обычный 24 50" xfId="1683"/>
    <cellStyle name="Обычный 24 51" xfId="1684"/>
    <cellStyle name="Обычный 24 52" xfId="1685"/>
    <cellStyle name="Обычный 24 53" xfId="1686"/>
    <cellStyle name="Обычный 24 54" xfId="1687"/>
    <cellStyle name="Обычный 24 55" xfId="1688"/>
    <cellStyle name="Обычный 24 56" xfId="1689"/>
    <cellStyle name="Обычный 24 57" xfId="1690"/>
    <cellStyle name="Обычный 24 58" xfId="1691"/>
    <cellStyle name="Обычный 24 59" xfId="1692"/>
    <cellStyle name="Обычный 24 6" xfId="1693"/>
    <cellStyle name="Обычный 24 60" xfId="1694"/>
    <cellStyle name="Обычный 24 61" xfId="1695"/>
    <cellStyle name="Обычный 24 62" xfId="1696"/>
    <cellStyle name="Обычный 24 63" xfId="1697"/>
    <cellStyle name="Обычный 24 64" xfId="1698"/>
    <cellStyle name="Обычный 24 65" xfId="1699"/>
    <cellStyle name="Обычный 24 66" xfId="1700"/>
    <cellStyle name="Обычный 24 67" xfId="1701"/>
    <cellStyle name="Обычный 24 68" xfId="1702"/>
    <cellStyle name="Обычный 24 69" xfId="1703"/>
    <cellStyle name="Обычный 24 7" xfId="1704"/>
    <cellStyle name="Обычный 24 70" xfId="1705"/>
    <cellStyle name="Обычный 24 71" xfId="1706"/>
    <cellStyle name="Обычный 24 72" xfId="1707"/>
    <cellStyle name="Обычный 24 8" xfId="1708"/>
    <cellStyle name="Обычный 24 9" xfId="1709"/>
    <cellStyle name="Обычный 25 10" xfId="1710"/>
    <cellStyle name="Обычный 25 11" xfId="1711"/>
    <cellStyle name="Обычный 25 12" xfId="1712"/>
    <cellStyle name="Обычный 25 13" xfId="1713"/>
    <cellStyle name="Обычный 25 14" xfId="1714"/>
    <cellStyle name="Обычный 25 15" xfId="1715"/>
    <cellStyle name="Обычный 25 16" xfId="1716"/>
    <cellStyle name="Обычный 25 17" xfId="1717"/>
    <cellStyle name="Обычный 25 18" xfId="1718"/>
    <cellStyle name="Обычный 25 19" xfId="1719"/>
    <cellStyle name="Обычный 25 2" xfId="1720"/>
    <cellStyle name="Обычный 25 20" xfId="1721"/>
    <cellStyle name="Обычный 25 21" xfId="1722"/>
    <cellStyle name="Обычный 25 22" xfId="1723"/>
    <cellStyle name="Обычный 25 23" xfId="1724"/>
    <cellStyle name="Обычный 25 24" xfId="1725"/>
    <cellStyle name="Обычный 25 25" xfId="1726"/>
    <cellStyle name="Обычный 25 26" xfId="1727"/>
    <cellStyle name="Обычный 25 27" xfId="1728"/>
    <cellStyle name="Обычный 25 28" xfId="1729"/>
    <cellStyle name="Обычный 25 29" xfId="1730"/>
    <cellStyle name="Обычный 25 3" xfId="1731"/>
    <cellStyle name="Обычный 25 30" xfId="1732"/>
    <cellStyle name="Обычный 25 31" xfId="1733"/>
    <cellStyle name="Обычный 25 32" xfId="1734"/>
    <cellStyle name="Обычный 25 33" xfId="1735"/>
    <cellStyle name="Обычный 25 34" xfId="1736"/>
    <cellStyle name="Обычный 25 35" xfId="1737"/>
    <cellStyle name="Обычный 25 36" xfId="1738"/>
    <cellStyle name="Обычный 25 37" xfId="1739"/>
    <cellStyle name="Обычный 25 38" xfId="1740"/>
    <cellStyle name="Обычный 25 39" xfId="1741"/>
    <cellStyle name="Обычный 25 4" xfId="1742"/>
    <cellStyle name="Обычный 25 40" xfId="1743"/>
    <cellStyle name="Обычный 25 41" xfId="1744"/>
    <cellStyle name="Обычный 25 42" xfId="1745"/>
    <cellStyle name="Обычный 25 43" xfId="1746"/>
    <cellStyle name="Обычный 25 44" xfId="1747"/>
    <cellStyle name="Обычный 25 45" xfId="1748"/>
    <cellStyle name="Обычный 25 46" xfId="1749"/>
    <cellStyle name="Обычный 25 47" xfId="1750"/>
    <cellStyle name="Обычный 25 48" xfId="1751"/>
    <cellStyle name="Обычный 25 49" xfId="1752"/>
    <cellStyle name="Обычный 25 5" xfId="1753"/>
    <cellStyle name="Обычный 25 50" xfId="1754"/>
    <cellStyle name="Обычный 25 51" xfId="1755"/>
    <cellStyle name="Обычный 25 52" xfId="1756"/>
    <cellStyle name="Обычный 25 53" xfId="1757"/>
    <cellStyle name="Обычный 25 54" xfId="1758"/>
    <cellStyle name="Обычный 25 55" xfId="1759"/>
    <cellStyle name="Обычный 25 56" xfId="1760"/>
    <cellStyle name="Обычный 25 57" xfId="1761"/>
    <cellStyle name="Обычный 25 58" xfId="1762"/>
    <cellStyle name="Обычный 25 59" xfId="1763"/>
    <cellStyle name="Обычный 25 6" xfId="1764"/>
    <cellStyle name="Обычный 25 60" xfId="1765"/>
    <cellStyle name="Обычный 25 61" xfId="1766"/>
    <cellStyle name="Обычный 25 62" xfId="1767"/>
    <cellStyle name="Обычный 25 63" xfId="1768"/>
    <cellStyle name="Обычный 25 64" xfId="1769"/>
    <cellStyle name="Обычный 25 65" xfId="1770"/>
    <cellStyle name="Обычный 25 66" xfId="1771"/>
    <cellStyle name="Обычный 25 67" xfId="1772"/>
    <cellStyle name="Обычный 25 68" xfId="1773"/>
    <cellStyle name="Обычный 25 69" xfId="1774"/>
    <cellStyle name="Обычный 25 7" xfId="1775"/>
    <cellStyle name="Обычный 25 70" xfId="1776"/>
    <cellStyle name="Обычный 25 71" xfId="1777"/>
    <cellStyle name="Обычный 25 72" xfId="1778"/>
    <cellStyle name="Обычный 25 73" xfId="1779"/>
    <cellStyle name="Обычный 25 8" xfId="1780"/>
    <cellStyle name="Обычный 25 9" xfId="1781"/>
    <cellStyle name="Обычный 26 10" xfId="1782"/>
    <cellStyle name="Обычный 26 11" xfId="1783"/>
    <cellStyle name="Обычный 26 12" xfId="1784"/>
    <cellStyle name="Обычный 26 13" xfId="1785"/>
    <cellStyle name="Обычный 26 14" xfId="1786"/>
    <cellStyle name="Обычный 26 15" xfId="1787"/>
    <cellStyle name="Обычный 26 16" xfId="1788"/>
    <cellStyle name="Обычный 26 17" xfId="1789"/>
    <cellStyle name="Обычный 26 18" xfId="1790"/>
    <cellStyle name="Обычный 26 19" xfId="1791"/>
    <cellStyle name="Обычный 26 2" xfId="1792"/>
    <cellStyle name="Обычный 26 20" xfId="1793"/>
    <cellStyle name="Обычный 26 21" xfId="1794"/>
    <cellStyle name="Обычный 26 22" xfId="1795"/>
    <cellStyle name="Обычный 26 23" xfId="1796"/>
    <cellStyle name="Обычный 26 3" xfId="1797"/>
    <cellStyle name="Обычный 26 4" xfId="1798"/>
    <cellStyle name="Обычный 26 5" xfId="1799"/>
    <cellStyle name="Обычный 26 6" xfId="1800"/>
    <cellStyle name="Обычный 26 7" xfId="1801"/>
    <cellStyle name="Обычный 26 8" xfId="1802"/>
    <cellStyle name="Обычный 26 9" xfId="1803"/>
    <cellStyle name="Обычный 27 10" xfId="1804"/>
    <cellStyle name="Обычный 27 11" xfId="1805"/>
    <cellStyle name="Обычный 27 12" xfId="1806"/>
    <cellStyle name="Обычный 27 13" xfId="1807"/>
    <cellStyle name="Обычный 27 14" xfId="1808"/>
    <cellStyle name="Обычный 27 15" xfId="1809"/>
    <cellStyle name="Обычный 27 16" xfId="1810"/>
    <cellStyle name="Обычный 27 17" xfId="1811"/>
    <cellStyle name="Обычный 27 18" xfId="1812"/>
    <cellStyle name="Обычный 27 19" xfId="1813"/>
    <cellStyle name="Обычный 27 2" xfId="1814"/>
    <cellStyle name="Обычный 27 20" xfId="1815"/>
    <cellStyle name="Обычный 27 21" xfId="1816"/>
    <cellStyle name="Обычный 27 22" xfId="1817"/>
    <cellStyle name="Обычный 27 23" xfId="1818"/>
    <cellStyle name="Обычный 27 24" xfId="1819"/>
    <cellStyle name="Обычный 27 3" xfId="1820"/>
    <cellStyle name="Обычный 27 4" xfId="1821"/>
    <cellStyle name="Обычный 27 5" xfId="1822"/>
    <cellStyle name="Обычный 27 6" xfId="1823"/>
    <cellStyle name="Обычный 27 7" xfId="1824"/>
    <cellStyle name="Обычный 27 8" xfId="1825"/>
    <cellStyle name="Обычный 27 9" xfId="1826"/>
    <cellStyle name="Обычный 28 10" xfId="1827"/>
    <cellStyle name="Обычный 28 11" xfId="1828"/>
    <cellStyle name="Обычный 28 12" xfId="1829"/>
    <cellStyle name="Обычный 28 13" xfId="1830"/>
    <cellStyle name="Обычный 28 14" xfId="1831"/>
    <cellStyle name="Обычный 28 15" xfId="1832"/>
    <cellStyle name="Обычный 28 16" xfId="1833"/>
    <cellStyle name="Обычный 28 17" xfId="1834"/>
    <cellStyle name="Обычный 28 2" xfId="1835"/>
    <cellStyle name="Обычный 28 3" xfId="1836"/>
    <cellStyle name="Обычный 28 4" xfId="1837"/>
    <cellStyle name="Обычный 28 5" xfId="1838"/>
    <cellStyle name="Обычный 28 6" xfId="1839"/>
    <cellStyle name="Обычный 28 7" xfId="1840"/>
    <cellStyle name="Обычный 28 8" xfId="1841"/>
    <cellStyle name="Обычный 28 9" xfId="1842"/>
    <cellStyle name="Обычный 29" xfId="1843"/>
    <cellStyle name="Обычный 3" xfId="1844"/>
    <cellStyle name="Обычный 30" xfId="1845"/>
    <cellStyle name="Обычный 33" xfId="1846"/>
    <cellStyle name="Обычный 34" xfId="1847"/>
    <cellStyle name="Обычный 35" xfId="1848"/>
    <cellStyle name="Обычный 36" xfId="1849"/>
    <cellStyle name="Обычный 37" xfId="1850"/>
    <cellStyle name="Обычный 38" xfId="1851"/>
    <cellStyle name="Обычный 4" xfId="1852"/>
    <cellStyle name="Обычный 5" xfId="1853"/>
    <cellStyle name="Обычный 55" xfId="1854"/>
    <cellStyle name="Обычный 55 2" xfId="1855"/>
    <cellStyle name="Обычный 55 3" xfId="1856"/>
    <cellStyle name="Обычный 55 4" xfId="1857"/>
    <cellStyle name="Обычный 55 5" xfId="1858"/>
    <cellStyle name="Обычный 55 6" xfId="1859"/>
    <cellStyle name="Обычный 55 7" xfId="1860"/>
    <cellStyle name="Обычный 55 8" xfId="1861"/>
    <cellStyle name="Обычный 56" xfId="1862"/>
    <cellStyle name="Обычный 56 2" xfId="1863"/>
    <cellStyle name="Обычный 56 3" xfId="1864"/>
    <cellStyle name="Обычный 56 4" xfId="1865"/>
    <cellStyle name="Обычный 56 5" xfId="1866"/>
    <cellStyle name="Обычный 56 6" xfId="1867"/>
    <cellStyle name="Обычный 56 7" xfId="1868"/>
    <cellStyle name="Обычный 56 8" xfId="1869"/>
    <cellStyle name="Обычный 57" xfId="1870"/>
    <cellStyle name="Обычный 57 2" xfId="1871"/>
    <cellStyle name="Обычный 57 3" xfId="1872"/>
    <cellStyle name="Обычный 57 4" xfId="1873"/>
    <cellStyle name="Обычный 57 5" xfId="1874"/>
    <cellStyle name="Обычный 57 6" xfId="1875"/>
    <cellStyle name="Обычный 57 7" xfId="1876"/>
    <cellStyle name="Обычный 57 8" xfId="1877"/>
    <cellStyle name="Обычный 58" xfId="1878"/>
    <cellStyle name="Обычный 58 2" xfId="1879"/>
    <cellStyle name="Обычный 58 3" xfId="1880"/>
    <cellStyle name="Обычный 58 4" xfId="1881"/>
    <cellStyle name="Обычный 58 5" xfId="1882"/>
    <cellStyle name="Обычный 58 6" xfId="1883"/>
    <cellStyle name="Обычный 58 7" xfId="1884"/>
    <cellStyle name="Обычный 58 8" xfId="1885"/>
    <cellStyle name="Обычный 59" xfId="1886"/>
    <cellStyle name="Обычный 59 2" xfId="1887"/>
    <cellStyle name="Обычный 59 3" xfId="1888"/>
    <cellStyle name="Обычный 59 4" xfId="1889"/>
    <cellStyle name="Обычный 59 5" xfId="1890"/>
    <cellStyle name="Обычный 59 6" xfId="1891"/>
    <cellStyle name="Обычный 59 7" xfId="1892"/>
    <cellStyle name="Обычный 59 8" xfId="1893"/>
    <cellStyle name="Обычный 6" xfId="1894"/>
    <cellStyle name="Обычный 60" xfId="1895"/>
    <cellStyle name="Обычный 60 2" xfId="1896"/>
    <cellStyle name="Обычный 60 3" xfId="1897"/>
    <cellStyle name="Обычный 60 4" xfId="1898"/>
    <cellStyle name="Обычный 60 5" xfId="1899"/>
    <cellStyle name="Обычный 60 6" xfId="1900"/>
    <cellStyle name="Обычный 60 7" xfId="1901"/>
    <cellStyle name="Обычный 60 8" xfId="1902"/>
    <cellStyle name="Обычный 61" xfId="1903"/>
    <cellStyle name="Обычный 61 2" xfId="1904"/>
    <cellStyle name="Обычный 61 3" xfId="1905"/>
    <cellStyle name="Обычный 61 4" xfId="1906"/>
    <cellStyle name="Обычный 61 5" xfId="1907"/>
    <cellStyle name="Обычный 61 6" xfId="1908"/>
    <cellStyle name="Обычный 61 7" xfId="1909"/>
    <cellStyle name="Обычный 61 8" xfId="1910"/>
    <cellStyle name="Обычный 62" xfId="1911"/>
    <cellStyle name="Обычный 62 2" xfId="1912"/>
    <cellStyle name="Обычный 62 3" xfId="1913"/>
    <cellStyle name="Обычный 62 4" xfId="1914"/>
    <cellStyle name="Обычный 62 5" xfId="1915"/>
    <cellStyle name="Обычный 62 6" xfId="1916"/>
    <cellStyle name="Обычный 62 7" xfId="1917"/>
    <cellStyle name="Обычный 62 8" xfId="1918"/>
    <cellStyle name="Обычный 63" xfId="1919"/>
    <cellStyle name="Обычный 63 2" xfId="1920"/>
    <cellStyle name="Обычный 63 3" xfId="1921"/>
    <cellStyle name="Обычный 63 4" xfId="1922"/>
    <cellStyle name="Обычный 63 5" xfId="1923"/>
    <cellStyle name="Обычный 63 6" xfId="1924"/>
    <cellStyle name="Обычный 63 7" xfId="1925"/>
    <cellStyle name="Обычный 63 8" xfId="1926"/>
    <cellStyle name="Обычный 64" xfId="1927"/>
    <cellStyle name="Обычный 64 2" xfId="1928"/>
    <cellStyle name="Обычный 64 3" xfId="1929"/>
    <cellStyle name="Обычный 64 4" xfId="1930"/>
    <cellStyle name="Обычный 64 5" xfId="1931"/>
    <cellStyle name="Обычный 64 6" xfId="1932"/>
    <cellStyle name="Обычный 64 7" xfId="1933"/>
    <cellStyle name="Обычный 64 8" xfId="1934"/>
    <cellStyle name="Обычный 65" xfId="1935"/>
    <cellStyle name="Обычный 65 2" xfId="1936"/>
    <cellStyle name="Обычный 65 3" xfId="1937"/>
    <cellStyle name="Обычный 65 4" xfId="1938"/>
    <cellStyle name="Обычный 65 5" xfId="1939"/>
    <cellStyle name="Обычный 65 6" xfId="1940"/>
    <cellStyle name="Обычный 65 7" xfId="1941"/>
    <cellStyle name="Обычный 65 8" xfId="1942"/>
    <cellStyle name="Обычный 66" xfId="1943"/>
    <cellStyle name="Обычный 66 2" xfId="1944"/>
    <cellStyle name="Обычный 66 3" xfId="1945"/>
    <cellStyle name="Обычный 66 4" xfId="1946"/>
    <cellStyle name="Обычный 66 5" xfId="1947"/>
    <cellStyle name="Обычный 66 6" xfId="1948"/>
    <cellStyle name="Обычный 66 7" xfId="1949"/>
    <cellStyle name="Обычный 66 8" xfId="1950"/>
    <cellStyle name="Обычный 67" xfId="1951"/>
    <cellStyle name="Обычный 67 2" xfId="1952"/>
    <cellStyle name="Обычный 67 3" xfId="1953"/>
    <cellStyle name="Обычный 67 4" xfId="1954"/>
    <cellStyle name="Обычный 67 5" xfId="1955"/>
    <cellStyle name="Обычный 67 6" xfId="1956"/>
    <cellStyle name="Обычный 67 7" xfId="1957"/>
    <cellStyle name="Обычный 67 8" xfId="1958"/>
    <cellStyle name="Обычный 68" xfId="1959"/>
    <cellStyle name="Обычный 68 2" xfId="1960"/>
    <cellStyle name="Обычный 68 3" xfId="1961"/>
    <cellStyle name="Обычный 68 4" xfId="1962"/>
    <cellStyle name="Обычный 68 5" xfId="1963"/>
    <cellStyle name="Обычный 68 6" xfId="1964"/>
    <cellStyle name="Обычный 68 7" xfId="1965"/>
    <cellStyle name="Обычный 68 8" xfId="1966"/>
    <cellStyle name="Обычный 69" xfId="1967"/>
    <cellStyle name="Обычный 69 2" xfId="1968"/>
    <cellStyle name="Обычный 69 3" xfId="1969"/>
    <cellStyle name="Обычный 69 4" xfId="1970"/>
    <cellStyle name="Обычный 69 5" xfId="1971"/>
    <cellStyle name="Обычный 69 6" xfId="1972"/>
    <cellStyle name="Обычный 69 7" xfId="1973"/>
    <cellStyle name="Обычный 69 8" xfId="1974"/>
    <cellStyle name="Обычный 7" xfId="1051"/>
    <cellStyle name="Обычный 70" xfId="1975"/>
    <cellStyle name="Обычный 70 2" xfId="1976"/>
    <cellStyle name="Обычный 70 3" xfId="1977"/>
    <cellStyle name="Обычный 70 4" xfId="1978"/>
    <cellStyle name="Обычный 70 5" xfId="1979"/>
    <cellStyle name="Обычный 70 6" xfId="1980"/>
    <cellStyle name="Обычный 70 7" xfId="1981"/>
    <cellStyle name="Обычный 70 8" xfId="1982"/>
    <cellStyle name="Обычный 71" xfId="1983"/>
    <cellStyle name="Обычный 71 2" xfId="1984"/>
    <cellStyle name="Обычный 71 3" xfId="1985"/>
    <cellStyle name="Обычный 71 4" xfId="1986"/>
    <cellStyle name="Обычный 71 5" xfId="1987"/>
    <cellStyle name="Обычный 71 6" xfId="1988"/>
    <cellStyle name="Обычный 71 7" xfId="1989"/>
    <cellStyle name="Обычный 71 8" xfId="1990"/>
    <cellStyle name="Обычный 72" xfId="1991"/>
    <cellStyle name="Обычный 72 2" xfId="1992"/>
    <cellStyle name="Обычный 72 3" xfId="1993"/>
    <cellStyle name="Обычный 72 4" xfId="1994"/>
    <cellStyle name="Обычный 72 5" xfId="1995"/>
    <cellStyle name="Обычный 72 6" xfId="1996"/>
    <cellStyle name="Обычный 72 7" xfId="1997"/>
    <cellStyle name="Обычный 72 8" xfId="1998"/>
    <cellStyle name="Обычный 73" xfId="1999"/>
    <cellStyle name="Обычный 73 2" xfId="2000"/>
    <cellStyle name="Обычный 73 3" xfId="2001"/>
    <cellStyle name="Обычный 73 4" xfId="2002"/>
    <cellStyle name="Обычный 73 5" xfId="2003"/>
    <cellStyle name="Обычный 73 6" xfId="2004"/>
    <cellStyle name="Обычный 73 7" xfId="2005"/>
    <cellStyle name="Обычный 73 8" xfId="2006"/>
    <cellStyle name="Обычный 74" xfId="2007"/>
    <cellStyle name="Обычный 74 2" xfId="2008"/>
    <cellStyle name="Обычный 74 3" xfId="2009"/>
    <cellStyle name="Обычный 74 4" xfId="2010"/>
    <cellStyle name="Обычный 74 5" xfId="2011"/>
    <cellStyle name="Обычный 74 6" xfId="2012"/>
    <cellStyle name="Обычный 74 7" xfId="2013"/>
    <cellStyle name="Обычный 74 8" xfId="2014"/>
    <cellStyle name="Обычный 75" xfId="2015"/>
    <cellStyle name="Обычный 75 2" xfId="2016"/>
    <cellStyle name="Обычный 75 3" xfId="2017"/>
    <cellStyle name="Обычный 75 4" xfId="2018"/>
    <cellStyle name="Обычный 75 5" xfId="2019"/>
    <cellStyle name="Обычный 75 6" xfId="2020"/>
    <cellStyle name="Обычный 75 7" xfId="2021"/>
    <cellStyle name="Обычный 75 8" xfId="2022"/>
    <cellStyle name="Обычный 76" xfId="2023"/>
    <cellStyle name="Обычный 76 2" xfId="2024"/>
    <cellStyle name="Обычный 76 3" xfId="2025"/>
    <cellStyle name="Обычный 76 4" xfId="2026"/>
    <cellStyle name="Обычный 76 5" xfId="2027"/>
    <cellStyle name="Обычный 76 6" xfId="2028"/>
    <cellStyle name="Обычный 76 7" xfId="2029"/>
    <cellStyle name="Обычный 76 8" xfId="2030"/>
    <cellStyle name="Обычный 77" xfId="2031"/>
    <cellStyle name="Обычный 77 2" xfId="2032"/>
    <cellStyle name="Обычный 77 3" xfId="2033"/>
    <cellStyle name="Обычный 77 4" xfId="2034"/>
    <cellStyle name="Обычный 77 5" xfId="2035"/>
    <cellStyle name="Обычный 77 6" xfId="2036"/>
    <cellStyle name="Обычный 77 7" xfId="2037"/>
    <cellStyle name="Обычный 77 8" xfId="2038"/>
    <cellStyle name="Обычный 78" xfId="2039"/>
    <cellStyle name="Обычный 78 2" xfId="2040"/>
    <cellStyle name="Обычный 78 3" xfId="2041"/>
    <cellStyle name="Обычный 78 4" xfId="2042"/>
    <cellStyle name="Обычный 78 5" xfId="2043"/>
    <cellStyle name="Обычный 78 6" xfId="2044"/>
    <cellStyle name="Обычный 78 7" xfId="2045"/>
    <cellStyle name="Обычный 78 8" xfId="2046"/>
    <cellStyle name="Обычный 79" xfId="2047"/>
    <cellStyle name="Обычный 79 2" xfId="2048"/>
    <cellStyle name="Обычный 79 3" xfId="2049"/>
    <cellStyle name="Обычный 79 4" xfId="2050"/>
    <cellStyle name="Обычный 79 5" xfId="2051"/>
    <cellStyle name="Обычный 79 6" xfId="2052"/>
    <cellStyle name="Обычный 79 7" xfId="2053"/>
    <cellStyle name="Обычный 79 8" xfId="2054"/>
    <cellStyle name="Обычный 8" xfId="2"/>
    <cellStyle name="Обычный 8 10" xfId="2055"/>
    <cellStyle name="Обычный 8 11" xfId="2056"/>
    <cellStyle name="Обычный 8 12" xfId="2057"/>
    <cellStyle name="Обычный 8 13" xfId="2058"/>
    <cellStyle name="Обычный 8 14" xfId="2059"/>
    <cellStyle name="Обычный 8 15" xfId="2060"/>
    <cellStyle name="Обычный 8 16" xfId="2061"/>
    <cellStyle name="Обычный 8 17" xfId="2062"/>
    <cellStyle name="Обычный 8 18" xfId="2063"/>
    <cellStyle name="Обычный 8 19" xfId="2064"/>
    <cellStyle name="Обычный 8 2" xfId="2065"/>
    <cellStyle name="Обычный 8 20" xfId="2066"/>
    <cellStyle name="Обычный 8 21" xfId="2067"/>
    <cellStyle name="Обычный 8 22" xfId="2068"/>
    <cellStyle name="Обычный 8 23" xfId="2069"/>
    <cellStyle name="Обычный 8 24" xfId="2070"/>
    <cellStyle name="Обычный 8 25" xfId="2071"/>
    <cellStyle name="Обычный 8 26" xfId="2072"/>
    <cellStyle name="Обычный 8 27" xfId="2073"/>
    <cellStyle name="Обычный 8 28" xfId="2074"/>
    <cellStyle name="Обычный 8 29" xfId="2075"/>
    <cellStyle name="Обычный 8 3" xfId="2076"/>
    <cellStyle name="Обычный 8 30" xfId="2077"/>
    <cellStyle name="Обычный 8 31" xfId="2078"/>
    <cellStyle name="Обычный 8 32" xfId="2079"/>
    <cellStyle name="Обычный 8 33" xfId="2080"/>
    <cellStyle name="Обычный 8 34" xfId="2081"/>
    <cellStyle name="Обычный 8 35" xfId="2082"/>
    <cellStyle name="Обычный 8 36" xfId="2083"/>
    <cellStyle name="Обычный 8 37" xfId="2084"/>
    <cellStyle name="Обычный 8 38" xfId="2085"/>
    <cellStyle name="Обычный 8 39" xfId="2086"/>
    <cellStyle name="Обычный 8 4" xfId="2087"/>
    <cellStyle name="Обычный 8 40" xfId="2088"/>
    <cellStyle name="Обычный 8 41" xfId="2089"/>
    <cellStyle name="Обычный 8 42" xfId="2090"/>
    <cellStyle name="Обычный 8 43" xfId="2091"/>
    <cellStyle name="Обычный 8 44" xfId="2092"/>
    <cellStyle name="Обычный 8 45" xfId="2093"/>
    <cellStyle name="Обычный 8 46" xfId="2094"/>
    <cellStyle name="Обычный 8 47" xfId="2095"/>
    <cellStyle name="Обычный 8 48" xfId="2096"/>
    <cellStyle name="Обычный 8 49" xfId="2097"/>
    <cellStyle name="Обычный 8 5" xfId="2098"/>
    <cellStyle name="Обычный 8 50" xfId="2099"/>
    <cellStyle name="Обычный 8 51" xfId="2100"/>
    <cellStyle name="Обычный 8 52" xfId="2101"/>
    <cellStyle name="Обычный 8 53" xfId="2102"/>
    <cellStyle name="Обычный 8 54" xfId="2103"/>
    <cellStyle name="Обычный 8 55" xfId="2104"/>
    <cellStyle name="Обычный 8 56" xfId="2105"/>
    <cellStyle name="Обычный 8 57" xfId="2106"/>
    <cellStyle name="Обычный 8 58" xfId="2107"/>
    <cellStyle name="Обычный 8 59" xfId="2108"/>
    <cellStyle name="Обычный 8 6" xfId="2109"/>
    <cellStyle name="Обычный 8 60" xfId="2110"/>
    <cellStyle name="Обычный 8 61" xfId="2111"/>
    <cellStyle name="Обычный 8 62" xfId="2112"/>
    <cellStyle name="Обычный 8 63" xfId="2113"/>
    <cellStyle name="Обычный 8 64" xfId="2114"/>
    <cellStyle name="Обычный 8 65" xfId="2115"/>
    <cellStyle name="Обычный 8 66" xfId="2116"/>
    <cellStyle name="Обычный 8 67" xfId="2117"/>
    <cellStyle name="Обычный 8 68" xfId="2118"/>
    <cellStyle name="Обычный 8 69" xfId="2119"/>
    <cellStyle name="Обычный 8 7" xfId="2120"/>
    <cellStyle name="Обычный 8 70" xfId="2121"/>
    <cellStyle name="Обычный 8 71" xfId="2122"/>
    <cellStyle name="Обычный 8 72" xfId="2123"/>
    <cellStyle name="Обычный 8 73" xfId="2124"/>
    <cellStyle name="Обычный 8 74" xfId="2125"/>
    <cellStyle name="Обычный 8 75" xfId="2126"/>
    <cellStyle name="Обычный 8 8" xfId="2127"/>
    <cellStyle name="Обычный 8 9" xfId="2128"/>
    <cellStyle name="Обычный 80" xfId="2129"/>
    <cellStyle name="Обычный 80 2" xfId="2130"/>
    <cellStyle name="Обычный 80 3" xfId="2131"/>
    <cellStyle name="Обычный 80 4" xfId="2132"/>
    <cellStyle name="Обычный 80 5" xfId="2133"/>
    <cellStyle name="Обычный 80 6" xfId="2134"/>
    <cellStyle name="Обычный 80 7" xfId="2135"/>
    <cellStyle name="Обычный 80 8" xfId="2136"/>
    <cellStyle name="Обычный 81" xfId="2137"/>
    <cellStyle name="Обычный 81 2" xfId="2138"/>
    <cellStyle name="Обычный 81 3" xfId="2139"/>
    <cellStyle name="Обычный 81 4" xfId="2140"/>
    <cellStyle name="Обычный 81 5" xfId="2141"/>
    <cellStyle name="Обычный 81 6" xfId="2142"/>
    <cellStyle name="Обычный 81 7" xfId="2143"/>
    <cellStyle name="Обычный 81 8" xfId="2144"/>
    <cellStyle name="Обычный 82" xfId="2145"/>
    <cellStyle name="Обычный 82 2" xfId="2146"/>
    <cellStyle name="Обычный 82 3" xfId="2147"/>
    <cellStyle name="Обычный 82 4" xfId="2148"/>
    <cellStyle name="Обычный 82 5" xfId="2149"/>
    <cellStyle name="Обычный 82 6" xfId="2150"/>
    <cellStyle name="Обычный 82 7" xfId="2151"/>
    <cellStyle name="Обычный 82 8" xfId="2152"/>
    <cellStyle name="Обычный 83" xfId="2153"/>
    <cellStyle name="Обычный 83 2" xfId="2154"/>
    <cellStyle name="Обычный 83 3" xfId="2155"/>
    <cellStyle name="Обычный 83 4" xfId="2156"/>
    <cellStyle name="Обычный 83 5" xfId="2157"/>
    <cellStyle name="Обычный 83 6" xfId="2158"/>
    <cellStyle name="Обычный 83 7" xfId="2159"/>
    <cellStyle name="Обычный 83 8" xfId="2160"/>
    <cellStyle name="Обычный 84" xfId="2161"/>
    <cellStyle name="Обычный 84 2" xfId="2162"/>
    <cellStyle name="Обычный 84 3" xfId="2163"/>
    <cellStyle name="Обычный 84 4" xfId="2164"/>
    <cellStyle name="Обычный 84 5" xfId="2165"/>
    <cellStyle name="Обычный 84 6" xfId="2166"/>
    <cellStyle name="Обычный 84 7" xfId="2167"/>
    <cellStyle name="Обычный 84 8" xfId="2168"/>
    <cellStyle name="Обычный 85" xfId="2169"/>
    <cellStyle name="Обычный 85 2" xfId="2170"/>
    <cellStyle name="Обычный 85 3" xfId="2171"/>
    <cellStyle name="Обычный 85 4" xfId="2172"/>
    <cellStyle name="Обычный 85 5" xfId="2173"/>
    <cellStyle name="Обычный 85 6" xfId="2174"/>
    <cellStyle name="Обычный 85 7" xfId="2175"/>
    <cellStyle name="Обычный 85 8" xfId="2176"/>
    <cellStyle name="Обычный 86" xfId="2177"/>
    <cellStyle name="Обычный 86 2" xfId="2178"/>
    <cellStyle name="Обычный 86 3" xfId="2179"/>
    <cellStyle name="Обычный 86 4" xfId="2180"/>
    <cellStyle name="Обычный 86 5" xfId="2181"/>
    <cellStyle name="Обычный 86 6" xfId="2182"/>
    <cellStyle name="Обычный 86 7" xfId="2183"/>
    <cellStyle name="Обычный 86 8" xfId="2184"/>
    <cellStyle name="Обычный 87" xfId="2185"/>
    <cellStyle name="Обычный 87 2" xfId="2186"/>
    <cellStyle name="Обычный 87 3" xfId="2187"/>
    <cellStyle name="Обычный 87 4" xfId="2188"/>
    <cellStyle name="Обычный 87 5" xfId="2189"/>
    <cellStyle name="Обычный 87 6" xfId="2190"/>
    <cellStyle name="Обычный 87 7" xfId="2191"/>
    <cellStyle name="Обычный 87 8" xfId="2192"/>
    <cellStyle name="Обычный 88" xfId="2193"/>
    <cellStyle name="Обычный 88 2" xfId="2194"/>
    <cellStyle name="Обычный 88 3" xfId="2195"/>
    <cellStyle name="Обычный 88 4" xfId="2196"/>
    <cellStyle name="Обычный 88 5" xfId="2197"/>
    <cellStyle name="Обычный 88 6" xfId="2198"/>
    <cellStyle name="Обычный 88 7" xfId="2199"/>
    <cellStyle name="Обычный 88 8" xfId="2200"/>
    <cellStyle name="Обычный 9 10" xfId="2201"/>
    <cellStyle name="Обычный 9 11" xfId="2202"/>
    <cellStyle name="Обычный 9 12" xfId="2203"/>
    <cellStyle name="Обычный 9 13" xfId="2204"/>
    <cellStyle name="Обычный 9 14" xfId="2205"/>
    <cellStyle name="Обычный 9 15" xfId="2206"/>
    <cellStyle name="Обычный 9 16" xfId="2207"/>
    <cellStyle name="Обычный 9 17" xfId="2208"/>
    <cellStyle name="Обычный 9 18" xfId="2209"/>
    <cellStyle name="Обычный 9 19" xfId="2210"/>
    <cellStyle name="Обычный 9 2" xfId="2211"/>
    <cellStyle name="Обычный 9 20" xfId="2212"/>
    <cellStyle name="Обычный 9 21" xfId="2213"/>
    <cellStyle name="Обычный 9 22" xfId="2214"/>
    <cellStyle name="Обычный 9 23" xfId="2215"/>
    <cellStyle name="Обычный 9 24" xfId="2216"/>
    <cellStyle name="Обычный 9 25" xfId="2217"/>
    <cellStyle name="Обычный 9 26" xfId="2218"/>
    <cellStyle name="Обычный 9 27" xfId="2219"/>
    <cellStyle name="Обычный 9 28" xfId="2220"/>
    <cellStyle name="Обычный 9 29" xfId="2221"/>
    <cellStyle name="Обычный 9 3" xfId="2222"/>
    <cellStyle name="Обычный 9 30" xfId="2223"/>
    <cellStyle name="Обычный 9 31" xfId="2224"/>
    <cellStyle name="Обычный 9 32" xfId="2225"/>
    <cellStyle name="Обычный 9 33" xfId="2226"/>
    <cellStyle name="Обычный 9 34" xfId="2227"/>
    <cellStyle name="Обычный 9 35" xfId="2228"/>
    <cellStyle name="Обычный 9 36" xfId="2229"/>
    <cellStyle name="Обычный 9 37" xfId="2230"/>
    <cellStyle name="Обычный 9 38" xfId="2231"/>
    <cellStyle name="Обычный 9 39" xfId="2232"/>
    <cellStyle name="Обычный 9 4" xfId="2233"/>
    <cellStyle name="Обычный 9 40" xfId="2234"/>
    <cellStyle name="Обычный 9 41" xfId="2235"/>
    <cellStyle name="Обычный 9 42" xfId="2236"/>
    <cellStyle name="Обычный 9 43" xfId="2237"/>
    <cellStyle name="Обычный 9 44" xfId="2238"/>
    <cellStyle name="Обычный 9 45" xfId="2239"/>
    <cellStyle name="Обычный 9 46" xfId="2240"/>
    <cellStyle name="Обычный 9 47" xfId="2241"/>
    <cellStyle name="Обычный 9 48" xfId="2242"/>
    <cellStyle name="Обычный 9 49" xfId="2243"/>
    <cellStyle name="Обычный 9 5" xfId="2244"/>
    <cellStyle name="Обычный 9 50" xfId="2245"/>
    <cellStyle name="Обычный 9 51" xfId="2246"/>
    <cellStyle name="Обычный 9 52" xfId="2247"/>
    <cellStyle name="Обычный 9 53" xfId="2248"/>
    <cellStyle name="Обычный 9 54" xfId="2249"/>
    <cellStyle name="Обычный 9 55" xfId="2250"/>
    <cellStyle name="Обычный 9 56" xfId="2251"/>
    <cellStyle name="Обычный 9 57" xfId="2252"/>
    <cellStyle name="Обычный 9 58" xfId="2253"/>
    <cellStyle name="Обычный 9 59" xfId="2254"/>
    <cellStyle name="Обычный 9 6" xfId="2255"/>
    <cellStyle name="Обычный 9 60" xfId="2256"/>
    <cellStyle name="Обычный 9 61" xfId="2257"/>
    <cellStyle name="Обычный 9 62" xfId="2258"/>
    <cellStyle name="Обычный 9 63" xfId="2259"/>
    <cellStyle name="Обычный 9 64" xfId="2260"/>
    <cellStyle name="Обычный 9 65" xfId="2261"/>
    <cellStyle name="Обычный 9 66" xfId="2262"/>
    <cellStyle name="Обычный 9 67" xfId="2263"/>
    <cellStyle name="Обычный 9 68" xfId="2264"/>
    <cellStyle name="Обычный 9 69" xfId="2265"/>
    <cellStyle name="Обычный 9 7" xfId="2266"/>
    <cellStyle name="Обычный 9 70" xfId="2267"/>
    <cellStyle name="Обычный 9 71" xfId="2268"/>
    <cellStyle name="Обычный 9 72" xfId="2269"/>
    <cellStyle name="Обычный 9 73" xfId="2270"/>
    <cellStyle name="Обычный 9 74" xfId="2271"/>
    <cellStyle name="Обычный 9 75" xfId="2272"/>
    <cellStyle name="Обычный 9 76" xfId="2273"/>
    <cellStyle name="Обычный 9 77" xfId="2274"/>
    <cellStyle name="Обычный 9 78" xfId="2275"/>
    <cellStyle name="Обычный 9 79" xfId="2276"/>
    <cellStyle name="Обычный 9 8" xfId="2277"/>
    <cellStyle name="Обычный 9 80" xfId="2278"/>
    <cellStyle name="Обычный 9 81" xfId="2279"/>
    <cellStyle name="Обычный 9 82" xfId="2280"/>
    <cellStyle name="Обычный 9 83" xfId="2281"/>
    <cellStyle name="Обычный 9 84" xfId="2282"/>
    <cellStyle name="Обычный 9 85" xfId="2283"/>
    <cellStyle name="Обычный 9 86" xfId="2284"/>
    <cellStyle name="Обычный 9 87" xfId="2285"/>
    <cellStyle name="Обычный 9 88" xfId="2286"/>
    <cellStyle name="Обычный 9 89" xfId="2287"/>
    <cellStyle name="Обычный 9 9" xfId="2288"/>
    <cellStyle name="Обычный 9 90" xfId="2289"/>
    <cellStyle name="Обычный 9 91" xfId="2290"/>
    <cellStyle name="Обычный 9 92" xfId="2291"/>
    <cellStyle name="Обычный 9 93" xfId="2292"/>
    <cellStyle name="Обычный 9 94" xfId="2293"/>
    <cellStyle name="Обычный 90" xfId="2294"/>
    <cellStyle name="Обычный 90 2" xfId="2295"/>
    <cellStyle name="Обычный 90 3" xfId="2296"/>
    <cellStyle name="Обычный 90 4" xfId="2297"/>
    <cellStyle name="Обычный 90 5" xfId="2298"/>
    <cellStyle name="Обычный 90 6" xfId="2299"/>
    <cellStyle name="Обычный 90 7" xfId="2300"/>
    <cellStyle name="Обычный 90 8" xfId="2301"/>
    <cellStyle name="Обычный 91" xfId="2302"/>
    <cellStyle name="Обычный 91 2" xfId="2303"/>
    <cellStyle name="Обычный 91 3" xfId="2304"/>
    <cellStyle name="Обычный 91 4" xfId="2305"/>
    <cellStyle name="Обычный 91 5" xfId="2306"/>
    <cellStyle name="Обычный 91 6" xfId="2307"/>
    <cellStyle name="Обычный 91 7" xfId="2308"/>
    <cellStyle name="Обычный 91 8" xfId="2309"/>
    <cellStyle name="Обычный 92" xfId="2310"/>
    <cellStyle name="Обычный 92 2" xfId="2311"/>
    <cellStyle name="Обычный 92 3" xfId="2312"/>
    <cellStyle name="Обычный 92 4" xfId="2313"/>
    <cellStyle name="Обычный 92 5" xfId="2314"/>
    <cellStyle name="Обычный 92 6" xfId="2315"/>
    <cellStyle name="Обычный 92 7" xfId="2316"/>
    <cellStyle name="Обычный 92 8" xfId="2317"/>
    <cellStyle name="Обычный 93" xfId="2318"/>
    <cellStyle name="Обычный 93 2" xfId="2319"/>
    <cellStyle name="Обычный 93 3" xfId="2320"/>
    <cellStyle name="Обычный 93 4" xfId="2321"/>
    <cellStyle name="Обычный 93 5" xfId="2322"/>
    <cellStyle name="Обычный 93 6" xfId="2323"/>
    <cellStyle name="Обычный 93 7" xfId="2324"/>
    <cellStyle name="Обычный 93 8" xfId="2325"/>
    <cellStyle name="Обычный 94" xfId="2326"/>
    <cellStyle name="Обычный 94 2" xfId="2327"/>
    <cellStyle name="Обычный 94 3" xfId="2328"/>
    <cellStyle name="Обычный 94 4" xfId="2329"/>
    <cellStyle name="Обычный 94 5" xfId="2330"/>
    <cellStyle name="Обычный 94 6" xfId="2331"/>
    <cellStyle name="Обычный 94 7" xfId="2332"/>
    <cellStyle name="Обычный 94 8" xfId="2333"/>
    <cellStyle name="Обычный 95" xfId="2334"/>
    <cellStyle name="Обычный 95 2" xfId="2335"/>
    <cellStyle name="Обычный 95 3" xfId="2336"/>
    <cellStyle name="Обычный 95 4" xfId="2337"/>
    <cellStyle name="Обычный 95 5" xfId="2338"/>
    <cellStyle name="Обычный 95 6" xfId="2339"/>
    <cellStyle name="Обычный 95 7" xfId="2340"/>
    <cellStyle name="Обычный 95 8" xfId="2341"/>
    <cellStyle name="Обычный 96" xfId="2342"/>
    <cellStyle name="Обычный 96 2" xfId="2343"/>
    <cellStyle name="Обычный 96 3" xfId="2344"/>
    <cellStyle name="Обычный 96 4" xfId="2345"/>
    <cellStyle name="Обычный 96 5" xfId="2346"/>
    <cellStyle name="Обычный 96 6" xfId="2347"/>
    <cellStyle name="Обычный 96 7" xfId="2348"/>
    <cellStyle name="Обычный 96 8" xfId="2349"/>
    <cellStyle name="Обычный 97" xfId="2350"/>
    <cellStyle name="Обычный 97 2" xfId="2351"/>
    <cellStyle name="Обычный 97 3" xfId="2352"/>
    <cellStyle name="Обычный 97 4" xfId="2353"/>
    <cellStyle name="Обычный 97 5" xfId="2354"/>
    <cellStyle name="Обычный 97 6" xfId="2355"/>
    <cellStyle name="Обычный 97 7" xfId="2356"/>
    <cellStyle name="Обычный 97 8" xfId="2357"/>
    <cellStyle name="Обычный 98" xfId="2358"/>
    <cellStyle name="Обычный 98 2" xfId="2359"/>
    <cellStyle name="Обычный 98 3" xfId="2360"/>
    <cellStyle name="Обычный 98 4" xfId="2361"/>
    <cellStyle name="Обычный 98 5" xfId="2362"/>
    <cellStyle name="Обычный 98 6" xfId="2363"/>
    <cellStyle name="Обычный 98 7" xfId="2364"/>
    <cellStyle name="Обычный 98 8" xfId="2365"/>
    <cellStyle name="Обычный 99" xfId="2366"/>
    <cellStyle name="Обычный 99 2" xfId="2367"/>
    <cellStyle name="Обычный 99 3" xfId="2368"/>
    <cellStyle name="Обычный 99 4" xfId="2369"/>
    <cellStyle name="Обычный 99 5" xfId="2370"/>
    <cellStyle name="Обычный 99 6" xfId="2371"/>
    <cellStyle name="Обычный 99 7" xfId="2372"/>
    <cellStyle name="Обычный 99 8" xfId="2373"/>
    <cellStyle name="Плохой 10" xfId="2374"/>
    <cellStyle name="Плохой 11" xfId="2375"/>
    <cellStyle name="Плохой 12" xfId="2376"/>
    <cellStyle name="Плохой 13" xfId="2377"/>
    <cellStyle name="Плохой 14" xfId="2378"/>
    <cellStyle name="Плохой 15" xfId="2379"/>
    <cellStyle name="Плохой 16" xfId="2380"/>
    <cellStyle name="Плохой 2" xfId="2381"/>
    <cellStyle name="Плохой 3" xfId="2382"/>
    <cellStyle name="Плохой 4" xfId="2383"/>
    <cellStyle name="Плохой 5" xfId="2384"/>
    <cellStyle name="Плохой 6" xfId="2385"/>
    <cellStyle name="Плохой 7" xfId="2386"/>
    <cellStyle name="Плохой 8" xfId="2387"/>
    <cellStyle name="Плохой 9" xfId="2388"/>
    <cellStyle name="Пояснение 10" xfId="2389"/>
    <cellStyle name="Пояснение 11" xfId="2390"/>
    <cellStyle name="Пояснение 12" xfId="2391"/>
    <cellStyle name="Пояснение 13" xfId="2392"/>
    <cellStyle name="Пояснение 14" xfId="2393"/>
    <cellStyle name="Пояснение 15" xfId="2394"/>
    <cellStyle name="Пояснение 16" xfId="2395"/>
    <cellStyle name="Пояснение 2" xfId="2396"/>
    <cellStyle name="Пояснение 3" xfId="2397"/>
    <cellStyle name="Пояснение 4" xfId="2398"/>
    <cellStyle name="Пояснение 5" xfId="2399"/>
    <cellStyle name="Пояснение 6" xfId="2400"/>
    <cellStyle name="Пояснение 7" xfId="2401"/>
    <cellStyle name="Пояснение 8" xfId="2402"/>
    <cellStyle name="Пояснение 9" xfId="2403"/>
    <cellStyle name="Примечание 10" xfId="2404"/>
    <cellStyle name="Примечание 11" xfId="2405"/>
    <cellStyle name="Примечание 12" xfId="2406"/>
    <cellStyle name="Примечание 13" xfId="2407"/>
    <cellStyle name="Примечание 14" xfId="2408"/>
    <cellStyle name="Примечание 15" xfId="2409"/>
    <cellStyle name="Примечание 16" xfId="2410"/>
    <cellStyle name="Примечание 2" xfId="2411"/>
    <cellStyle name="Примечание 2 10" xfId="2412"/>
    <cellStyle name="Примечание 2 11" xfId="2413"/>
    <cellStyle name="Примечание 2 12" xfId="2414"/>
    <cellStyle name="Примечание 2 13" xfId="2415"/>
    <cellStyle name="Примечание 2 14" xfId="2416"/>
    <cellStyle name="Примечание 2 15" xfId="2417"/>
    <cellStyle name="Примечание 2 16" xfId="2418"/>
    <cellStyle name="Примечание 2 17" xfId="2419"/>
    <cellStyle name="Примечание 2 18" xfId="2420"/>
    <cellStyle name="Примечание 2 19" xfId="2421"/>
    <cellStyle name="Примечание 2 2" xfId="2422"/>
    <cellStyle name="Примечание 2 20" xfId="2423"/>
    <cellStyle name="Примечание 2 21" xfId="2424"/>
    <cellStyle name="Примечание 2 22" xfId="2425"/>
    <cellStyle name="Примечание 2 23" xfId="2426"/>
    <cellStyle name="Примечание 2 24" xfId="2427"/>
    <cellStyle name="Примечание 2 25" xfId="2428"/>
    <cellStyle name="Примечание 2 26" xfId="2429"/>
    <cellStyle name="Примечание 2 27" xfId="2430"/>
    <cellStyle name="Примечание 2 28" xfId="2431"/>
    <cellStyle name="Примечание 2 29" xfId="2432"/>
    <cellStyle name="Примечание 2 3" xfId="2433"/>
    <cellStyle name="Примечание 2 30" xfId="2434"/>
    <cellStyle name="Примечание 2 31" xfId="2435"/>
    <cellStyle name="Примечание 2 32" xfId="2436"/>
    <cellStyle name="Примечание 2 33" xfId="2437"/>
    <cellStyle name="Примечание 2 34" xfId="2438"/>
    <cellStyle name="Примечание 2 35" xfId="2439"/>
    <cellStyle name="Примечание 2 36" xfId="2440"/>
    <cellStyle name="Примечание 2 37" xfId="2441"/>
    <cellStyle name="Примечание 2 38" xfId="2442"/>
    <cellStyle name="Примечание 2 39" xfId="2443"/>
    <cellStyle name="Примечание 2 4" xfId="2444"/>
    <cellStyle name="Примечание 2 40" xfId="2445"/>
    <cellStyle name="Примечание 2 41" xfId="2446"/>
    <cellStyle name="Примечание 2 42" xfId="2447"/>
    <cellStyle name="Примечание 2 43" xfId="2448"/>
    <cellStyle name="Примечание 2 44" xfId="2449"/>
    <cellStyle name="Примечание 2 45" xfId="2450"/>
    <cellStyle name="Примечание 2 46" xfId="2451"/>
    <cellStyle name="Примечание 2 47" xfId="2452"/>
    <cellStyle name="Примечание 2 48" xfId="2453"/>
    <cellStyle name="Примечание 2 49" xfId="2454"/>
    <cellStyle name="Примечание 2 5" xfId="2455"/>
    <cellStyle name="Примечание 2 50" xfId="2456"/>
    <cellStyle name="Примечание 2 51" xfId="2457"/>
    <cellStyle name="Примечание 2 52" xfId="2458"/>
    <cellStyle name="Примечание 2 53" xfId="2459"/>
    <cellStyle name="Примечание 2 54" xfId="2460"/>
    <cellStyle name="Примечание 2 55" xfId="2461"/>
    <cellStyle name="Примечание 2 56" xfId="2462"/>
    <cellStyle name="Примечание 2 57" xfId="2463"/>
    <cellStyle name="Примечание 2 58" xfId="2464"/>
    <cellStyle name="Примечание 2 59" xfId="2465"/>
    <cellStyle name="Примечание 2 6" xfId="2466"/>
    <cellStyle name="Примечание 2 60" xfId="2467"/>
    <cellStyle name="Примечание 2 61" xfId="2468"/>
    <cellStyle name="Примечание 2 62" xfId="2469"/>
    <cellStyle name="Примечание 2 63" xfId="2470"/>
    <cellStyle name="Примечание 2 64" xfId="2471"/>
    <cellStyle name="Примечание 2 65" xfId="2472"/>
    <cellStyle name="Примечание 2 66" xfId="2473"/>
    <cellStyle name="Примечание 2 67" xfId="2474"/>
    <cellStyle name="Примечание 2 68" xfId="2475"/>
    <cellStyle name="Примечание 2 69" xfId="2476"/>
    <cellStyle name="Примечание 2 7" xfId="2477"/>
    <cellStyle name="Примечание 2 70" xfId="2478"/>
    <cellStyle name="Примечание 2 71" xfId="2479"/>
    <cellStyle name="Примечание 2 72" xfId="2480"/>
    <cellStyle name="Примечание 2 73" xfId="2481"/>
    <cellStyle name="Примечание 2 74" xfId="2482"/>
    <cellStyle name="Примечание 2 8" xfId="2483"/>
    <cellStyle name="Примечание 2 9" xfId="2484"/>
    <cellStyle name="Примечание 3" xfId="2485"/>
    <cellStyle name="Примечание 3 10" xfId="2486"/>
    <cellStyle name="Примечание 3 11" xfId="2487"/>
    <cellStyle name="Примечание 3 12" xfId="2488"/>
    <cellStyle name="Примечание 3 13" xfId="2489"/>
    <cellStyle name="Примечание 3 14" xfId="2490"/>
    <cellStyle name="Примечание 3 15" xfId="2491"/>
    <cellStyle name="Примечание 3 16" xfId="2492"/>
    <cellStyle name="Примечание 3 17" xfId="2493"/>
    <cellStyle name="Примечание 3 18" xfId="2494"/>
    <cellStyle name="Примечание 3 19" xfId="2495"/>
    <cellStyle name="Примечание 3 2" xfId="2496"/>
    <cellStyle name="Примечание 3 20" xfId="2497"/>
    <cellStyle name="Примечание 3 21" xfId="2498"/>
    <cellStyle name="Примечание 3 22" xfId="2499"/>
    <cellStyle name="Примечание 3 23" xfId="2500"/>
    <cellStyle name="Примечание 3 24" xfId="2501"/>
    <cellStyle name="Примечание 3 25" xfId="2502"/>
    <cellStyle name="Примечание 3 26" xfId="2503"/>
    <cellStyle name="Примечание 3 27" xfId="2504"/>
    <cellStyle name="Примечание 3 28" xfId="2505"/>
    <cellStyle name="Примечание 3 29" xfId="2506"/>
    <cellStyle name="Примечание 3 3" xfId="2507"/>
    <cellStyle name="Примечание 3 30" xfId="2508"/>
    <cellStyle name="Примечание 3 31" xfId="2509"/>
    <cellStyle name="Примечание 3 32" xfId="2510"/>
    <cellStyle name="Примечание 3 33" xfId="2511"/>
    <cellStyle name="Примечание 3 34" xfId="2512"/>
    <cellStyle name="Примечание 3 35" xfId="2513"/>
    <cellStyle name="Примечание 3 36" xfId="2514"/>
    <cellStyle name="Примечание 3 37" xfId="2515"/>
    <cellStyle name="Примечание 3 38" xfId="2516"/>
    <cellStyle name="Примечание 3 39" xfId="2517"/>
    <cellStyle name="Примечание 3 4" xfId="2518"/>
    <cellStyle name="Примечание 3 40" xfId="2519"/>
    <cellStyle name="Примечание 3 41" xfId="2520"/>
    <cellStyle name="Примечание 3 42" xfId="2521"/>
    <cellStyle name="Примечание 3 43" xfId="2522"/>
    <cellStyle name="Примечание 3 44" xfId="2523"/>
    <cellStyle name="Примечание 3 45" xfId="2524"/>
    <cellStyle name="Примечание 3 46" xfId="2525"/>
    <cellStyle name="Примечание 3 47" xfId="2526"/>
    <cellStyle name="Примечание 3 48" xfId="2527"/>
    <cellStyle name="Примечание 3 49" xfId="2528"/>
    <cellStyle name="Примечание 3 5" xfId="2529"/>
    <cellStyle name="Примечание 3 50" xfId="2530"/>
    <cellStyle name="Примечание 3 51" xfId="2531"/>
    <cellStyle name="Примечание 3 52" xfId="2532"/>
    <cellStyle name="Примечание 3 53" xfId="2533"/>
    <cellStyle name="Примечание 3 54" xfId="2534"/>
    <cellStyle name="Примечание 3 55" xfId="2535"/>
    <cellStyle name="Примечание 3 56" xfId="2536"/>
    <cellStyle name="Примечание 3 57" xfId="2537"/>
    <cellStyle name="Примечание 3 58" xfId="2538"/>
    <cellStyle name="Примечание 3 59" xfId="2539"/>
    <cellStyle name="Примечание 3 6" xfId="2540"/>
    <cellStyle name="Примечание 3 60" xfId="2541"/>
    <cellStyle name="Примечание 3 61" xfId="2542"/>
    <cellStyle name="Примечание 3 62" xfId="2543"/>
    <cellStyle name="Примечание 3 63" xfId="2544"/>
    <cellStyle name="Примечание 3 64" xfId="2545"/>
    <cellStyle name="Примечание 3 65" xfId="2546"/>
    <cellStyle name="Примечание 3 66" xfId="2547"/>
    <cellStyle name="Примечание 3 67" xfId="2548"/>
    <cellStyle name="Примечание 3 68" xfId="2549"/>
    <cellStyle name="Примечание 3 69" xfId="2550"/>
    <cellStyle name="Примечание 3 7" xfId="2551"/>
    <cellStyle name="Примечание 3 70" xfId="2552"/>
    <cellStyle name="Примечание 3 71" xfId="2553"/>
    <cellStyle name="Примечание 3 72" xfId="2554"/>
    <cellStyle name="Примечание 3 73" xfId="2555"/>
    <cellStyle name="Примечание 3 74" xfId="2556"/>
    <cellStyle name="Примечание 3 8" xfId="2557"/>
    <cellStyle name="Примечание 3 9" xfId="2558"/>
    <cellStyle name="Примечание 4" xfId="2559"/>
    <cellStyle name="Примечание 4 10" xfId="2560"/>
    <cellStyle name="Примечание 4 11" xfId="2561"/>
    <cellStyle name="Примечание 4 12" xfId="2562"/>
    <cellStyle name="Примечание 4 13" xfId="2563"/>
    <cellStyle name="Примечание 4 14" xfId="2564"/>
    <cellStyle name="Примечание 4 15" xfId="2565"/>
    <cellStyle name="Примечание 4 16" xfId="2566"/>
    <cellStyle name="Примечание 4 17" xfId="2567"/>
    <cellStyle name="Примечание 4 18" xfId="2568"/>
    <cellStyle name="Примечание 4 19" xfId="2569"/>
    <cellStyle name="Примечание 4 2" xfId="2570"/>
    <cellStyle name="Примечание 4 20" xfId="2571"/>
    <cellStyle name="Примечание 4 21" xfId="2572"/>
    <cellStyle name="Примечание 4 22" xfId="2573"/>
    <cellStyle name="Примечание 4 23" xfId="2574"/>
    <cellStyle name="Примечание 4 24" xfId="2575"/>
    <cellStyle name="Примечание 4 25" xfId="2576"/>
    <cellStyle name="Примечание 4 26" xfId="2577"/>
    <cellStyle name="Примечание 4 27" xfId="2578"/>
    <cellStyle name="Примечание 4 28" xfId="2579"/>
    <cellStyle name="Примечание 4 29" xfId="2580"/>
    <cellStyle name="Примечание 4 3" xfId="2581"/>
    <cellStyle name="Примечание 4 30" xfId="2582"/>
    <cellStyle name="Примечание 4 31" xfId="2583"/>
    <cellStyle name="Примечание 4 32" xfId="2584"/>
    <cellStyle name="Примечание 4 33" xfId="2585"/>
    <cellStyle name="Примечание 4 34" xfId="2586"/>
    <cellStyle name="Примечание 4 35" xfId="2587"/>
    <cellStyle name="Примечание 4 36" xfId="2588"/>
    <cellStyle name="Примечание 4 37" xfId="2589"/>
    <cellStyle name="Примечание 4 38" xfId="2590"/>
    <cellStyle name="Примечание 4 39" xfId="2591"/>
    <cellStyle name="Примечание 4 4" xfId="2592"/>
    <cellStyle name="Примечание 4 40" xfId="2593"/>
    <cellStyle name="Примечание 4 41" xfId="2594"/>
    <cellStyle name="Примечание 4 42" xfId="2595"/>
    <cellStyle name="Примечание 4 43" xfId="2596"/>
    <cellStyle name="Примечание 4 44" xfId="2597"/>
    <cellStyle name="Примечание 4 45" xfId="2598"/>
    <cellStyle name="Примечание 4 46" xfId="2599"/>
    <cellStyle name="Примечание 4 47" xfId="2600"/>
    <cellStyle name="Примечание 4 48" xfId="2601"/>
    <cellStyle name="Примечание 4 49" xfId="2602"/>
    <cellStyle name="Примечание 4 5" xfId="2603"/>
    <cellStyle name="Примечание 4 50" xfId="2604"/>
    <cellStyle name="Примечание 4 51" xfId="2605"/>
    <cellStyle name="Примечание 4 52" xfId="2606"/>
    <cellStyle name="Примечание 4 53" xfId="2607"/>
    <cellStyle name="Примечание 4 54" xfId="2608"/>
    <cellStyle name="Примечание 4 55" xfId="2609"/>
    <cellStyle name="Примечание 4 56" xfId="2610"/>
    <cellStyle name="Примечание 4 57" xfId="2611"/>
    <cellStyle name="Примечание 4 58" xfId="2612"/>
    <cellStyle name="Примечание 4 59" xfId="2613"/>
    <cellStyle name="Примечание 4 6" xfId="2614"/>
    <cellStyle name="Примечание 4 60" xfId="2615"/>
    <cellStyle name="Примечание 4 61" xfId="2616"/>
    <cellStyle name="Примечание 4 62" xfId="2617"/>
    <cellStyle name="Примечание 4 63" xfId="2618"/>
    <cellStyle name="Примечание 4 64" xfId="2619"/>
    <cellStyle name="Примечание 4 65" xfId="2620"/>
    <cellStyle name="Примечание 4 66" xfId="2621"/>
    <cellStyle name="Примечание 4 67" xfId="2622"/>
    <cellStyle name="Примечание 4 68" xfId="2623"/>
    <cellStyle name="Примечание 4 69" xfId="2624"/>
    <cellStyle name="Примечание 4 7" xfId="2625"/>
    <cellStyle name="Примечание 4 70" xfId="2626"/>
    <cellStyle name="Примечание 4 71" xfId="2627"/>
    <cellStyle name="Примечание 4 72" xfId="2628"/>
    <cellStyle name="Примечание 4 73" xfId="2629"/>
    <cellStyle name="Примечание 4 74" xfId="2630"/>
    <cellStyle name="Примечание 4 8" xfId="2631"/>
    <cellStyle name="Примечание 4 9" xfId="2632"/>
    <cellStyle name="Примечание 5" xfId="2633"/>
    <cellStyle name="Примечание 5 10" xfId="2634"/>
    <cellStyle name="Примечание 5 11" xfId="2635"/>
    <cellStyle name="Примечание 5 12" xfId="2636"/>
    <cellStyle name="Примечание 5 13" xfId="2637"/>
    <cellStyle name="Примечание 5 14" xfId="2638"/>
    <cellStyle name="Примечание 5 15" xfId="2639"/>
    <cellStyle name="Примечание 5 16" xfId="2640"/>
    <cellStyle name="Примечание 5 17" xfId="2641"/>
    <cellStyle name="Примечание 5 18" xfId="2642"/>
    <cellStyle name="Примечание 5 19" xfId="2643"/>
    <cellStyle name="Примечание 5 2" xfId="2644"/>
    <cellStyle name="Примечание 5 20" xfId="2645"/>
    <cellStyle name="Примечание 5 21" xfId="2646"/>
    <cellStyle name="Примечание 5 22" xfId="2647"/>
    <cellStyle name="Примечание 5 23" xfId="2648"/>
    <cellStyle name="Примечание 5 24" xfId="2649"/>
    <cellStyle name="Примечание 5 25" xfId="2650"/>
    <cellStyle name="Примечание 5 26" xfId="2651"/>
    <cellStyle name="Примечание 5 27" xfId="2652"/>
    <cellStyle name="Примечание 5 28" xfId="2653"/>
    <cellStyle name="Примечание 5 29" xfId="2654"/>
    <cellStyle name="Примечание 5 3" xfId="2655"/>
    <cellStyle name="Примечание 5 30" xfId="2656"/>
    <cellStyle name="Примечание 5 31" xfId="2657"/>
    <cellStyle name="Примечание 5 32" xfId="2658"/>
    <cellStyle name="Примечание 5 33" xfId="2659"/>
    <cellStyle name="Примечание 5 34" xfId="2660"/>
    <cellStyle name="Примечание 5 35" xfId="2661"/>
    <cellStyle name="Примечание 5 36" xfId="2662"/>
    <cellStyle name="Примечание 5 37" xfId="2663"/>
    <cellStyle name="Примечание 5 38" xfId="2664"/>
    <cellStyle name="Примечание 5 39" xfId="2665"/>
    <cellStyle name="Примечание 5 4" xfId="2666"/>
    <cellStyle name="Примечание 5 40" xfId="2667"/>
    <cellStyle name="Примечание 5 41" xfId="2668"/>
    <cellStyle name="Примечание 5 42" xfId="2669"/>
    <cellStyle name="Примечание 5 43" xfId="2670"/>
    <cellStyle name="Примечание 5 44" xfId="2671"/>
    <cellStyle name="Примечание 5 45" xfId="2672"/>
    <cellStyle name="Примечание 5 46" xfId="2673"/>
    <cellStyle name="Примечание 5 47" xfId="2674"/>
    <cellStyle name="Примечание 5 48" xfId="2675"/>
    <cellStyle name="Примечание 5 49" xfId="2676"/>
    <cellStyle name="Примечание 5 5" xfId="2677"/>
    <cellStyle name="Примечание 5 50" xfId="2678"/>
    <cellStyle name="Примечание 5 51" xfId="2679"/>
    <cellStyle name="Примечание 5 52" xfId="2680"/>
    <cellStyle name="Примечание 5 53" xfId="2681"/>
    <cellStyle name="Примечание 5 54" xfId="2682"/>
    <cellStyle name="Примечание 5 55" xfId="2683"/>
    <cellStyle name="Примечание 5 56" xfId="2684"/>
    <cellStyle name="Примечание 5 57" xfId="2685"/>
    <cellStyle name="Примечание 5 58" xfId="2686"/>
    <cellStyle name="Примечание 5 59" xfId="2687"/>
    <cellStyle name="Примечание 5 6" xfId="2688"/>
    <cellStyle name="Примечание 5 60" xfId="2689"/>
    <cellStyle name="Примечание 5 61" xfId="2690"/>
    <cellStyle name="Примечание 5 62" xfId="2691"/>
    <cellStyle name="Примечание 5 63" xfId="2692"/>
    <cellStyle name="Примечание 5 64" xfId="2693"/>
    <cellStyle name="Примечание 5 65" xfId="2694"/>
    <cellStyle name="Примечание 5 66" xfId="2695"/>
    <cellStyle name="Примечание 5 67" xfId="2696"/>
    <cellStyle name="Примечание 5 68" xfId="2697"/>
    <cellStyle name="Примечание 5 69" xfId="2698"/>
    <cellStyle name="Примечание 5 7" xfId="2699"/>
    <cellStyle name="Примечание 5 70" xfId="2700"/>
    <cellStyle name="Примечание 5 71" xfId="2701"/>
    <cellStyle name="Примечание 5 72" xfId="2702"/>
    <cellStyle name="Примечание 5 73" xfId="2703"/>
    <cellStyle name="Примечание 5 74" xfId="2704"/>
    <cellStyle name="Примечание 5 8" xfId="2705"/>
    <cellStyle name="Примечание 5 9" xfId="2706"/>
    <cellStyle name="Примечание 6" xfId="2707"/>
    <cellStyle name="Примечание 6 10" xfId="2708"/>
    <cellStyle name="Примечание 6 11" xfId="2709"/>
    <cellStyle name="Примечание 6 12" xfId="2710"/>
    <cellStyle name="Примечание 6 13" xfId="2711"/>
    <cellStyle name="Примечание 6 14" xfId="2712"/>
    <cellStyle name="Примечание 6 15" xfId="2713"/>
    <cellStyle name="Примечание 6 16" xfId="2714"/>
    <cellStyle name="Примечание 6 17" xfId="2715"/>
    <cellStyle name="Примечание 6 18" xfId="2716"/>
    <cellStyle name="Примечание 6 19" xfId="2717"/>
    <cellStyle name="Примечание 6 2" xfId="2718"/>
    <cellStyle name="Примечание 6 20" xfId="2719"/>
    <cellStyle name="Примечание 6 21" xfId="2720"/>
    <cellStyle name="Примечание 6 22" xfId="2721"/>
    <cellStyle name="Примечание 6 23" xfId="2722"/>
    <cellStyle name="Примечание 6 24" xfId="2723"/>
    <cellStyle name="Примечание 6 25" xfId="2724"/>
    <cellStyle name="Примечание 6 26" xfId="2725"/>
    <cellStyle name="Примечание 6 27" xfId="2726"/>
    <cellStyle name="Примечание 6 28" xfId="2727"/>
    <cellStyle name="Примечание 6 29" xfId="2728"/>
    <cellStyle name="Примечание 6 3" xfId="2729"/>
    <cellStyle name="Примечание 6 30" xfId="2730"/>
    <cellStyle name="Примечание 6 31" xfId="2731"/>
    <cellStyle name="Примечание 6 32" xfId="2732"/>
    <cellStyle name="Примечание 6 33" xfId="2733"/>
    <cellStyle name="Примечание 6 34" xfId="2734"/>
    <cellStyle name="Примечание 6 35" xfId="2735"/>
    <cellStyle name="Примечание 6 36" xfId="2736"/>
    <cellStyle name="Примечание 6 37" xfId="2737"/>
    <cellStyle name="Примечание 6 38" xfId="2738"/>
    <cellStyle name="Примечание 6 39" xfId="2739"/>
    <cellStyle name="Примечание 6 4" xfId="2740"/>
    <cellStyle name="Примечание 6 40" xfId="2741"/>
    <cellStyle name="Примечание 6 41" xfId="2742"/>
    <cellStyle name="Примечание 6 42" xfId="2743"/>
    <cellStyle name="Примечание 6 43" xfId="2744"/>
    <cellStyle name="Примечание 6 44" xfId="2745"/>
    <cellStyle name="Примечание 6 45" xfId="2746"/>
    <cellStyle name="Примечание 6 46" xfId="2747"/>
    <cellStyle name="Примечание 6 47" xfId="2748"/>
    <cellStyle name="Примечание 6 48" xfId="2749"/>
    <cellStyle name="Примечание 6 49" xfId="2750"/>
    <cellStyle name="Примечание 6 5" xfId="2751"/>
    <cellStyle name="Примечание 6 50" xfId="2752"/>
    <cellStyle name="Примечание 6 51" xfId="2753"/>
    <cellStyle name="Примечание 6 52" xfId="2754"/>
    <cellStyle name="Примечание 6 53" xfId="2755"/>
    <cellStyle name="Примечание 6 54" xfId="2756"/>
    <cellStyle name="Примечание 6 55" xfId="2757"/>
    <cellStyle name="Примечание 6 56" xfId="2758"/>
    <cellStyle name="Примечание 6 57" xfId="2759"/>
    <cellStyle name="Примечание 6 58" xfId="2760"/>
    <cellStyle name="Примечание 6 59" xfId="2761"/>
    <cellStyle name="Примечание 6 6" xfId="2762"/>
    <cellStyle name="Примечание 6 60" xfId="2763"/>
    <cellStyle name="Примечание 6 61" xfId="2764"/>
    <cellStyle name="Примечание 6 62" xfId="2765"/>
    <cellStyle name="Примечание 6 63" xfId="2766"/>
    <cellStyle name="Примечание 6 64" xfId="2767"/>
    <cellStyle name="Примечание 6 65" xfId="2768"/>
    <cellStyle name="Примечание 6 66" xfId="2769"/>
    <cellStyle name="Примечание 6 67" xfId="2770"/>
    <cellStyle name="Примечание 6 68" xfId="2771"/>
    <cellStyle name="Примечание 6 69" xfId="2772"/>
    <cellStyle name="Примечание 6 7" xfId="2773"/>
    <cellStyle name="Примечание 6 70" xfId="2774"/>
    <cellStyle name="Примечание 6 71" xfId="2775"/>
    <cellStyle name="Примечание 6 72" xfId="2776"/>
    <cellStyle name="Примечание 6 73" xfId="2777"/>
    <cellStyle name="Примечание 6 74" xfId="2778"/>
    <cellStyle name="Примечание 6 8" xfId="2779"/>
    <cellStyle name="Примечание 6 9" xfId="2780"/>
    <cellStyle name="Примечание 7" xfId="2781"/>
    <cellStyle name="Примечание 8" xfId="2782"/>
    <cellStyle name="Примечание 9" xfId="2783"/>
    <cellStyle name="Связанная ячейка 10" xfId="2784"/>
    <cellStyle name="Связанная ячейка 11" xfId="2785"/>
    <cellStyle name="Связанная ячейка 12" xfId="2786"/>
    <cellStyle name="Связанная ячейка 13" xfId="2787"/>
    <cellStyle name="Связанная ячейка 14" xfId="2788"/>
    <cellStyle name="Связанная ячейка 15" xfId="2789"/>
    <cellStyle name="Связанная ячейка 16" xfId="2790"/>
    <cellStyle name="Связанная ячейка 2" xfId="2791"/>
    <cellStyle name="Связанная ячейка 3" xfId="2792"/>
    <cellStyle name="Связанная ячейка 4" xfId="2793"/>
    <cellStyle name="Связанная ячейка 5" xfId="2794"/>
    <cellStyle name="Связанная ячейка 6" xfId="2795"/>
    <cellStyle name="Связанная ячейка 7" xfId="2796"/>
    <cellStyle name="Связанная ячейка 8" xfId="2797"/>
    <cellStyle name="Связанная ячейка 9" xfId="2798"/>
    <cellStyle name="Текст предупреждения 10" xfId="2799"/>
    <cellStyle name="Текст предупреждения 11" xfId="2800"/>
    <cellStyle name="Текст предупреждения 12" xfId="2801"/>
    <cellStyle name="Текст предупреждения 13" xfId="2802"/>
    <cellStyle name="Текст предупреждения 14" xfId="2803"/>
    <cellStyle name="Текст предупреждения 15" xfId="2804"/>
    <cellStyle name="Текст предупреждения 16" xfId="2805"/>
    <cellStyle name="Текст предупреждения 2" xfId="2806"/>
    <cellStyle name="Текст предупреждения 3" xfId="2807"/>
    <cellStyle name="Текст предупреждения 4" xfId="2808"/>
    <cellStyle name="Текст предупреждения 5" xfId="2809"/>
    <cellStyle name="Текст предупреждения 6" xfId="2810"/>
    <cellStyle name="Текст предупреждения 7" xfId="2811"/>
    <cellStyle name="Текст предупреждения 8" xfId="2812"/>
    <cellStyle name="Текст предупреждения 9" xfId="2813"/>
    <cellStyle name="Финансовый 2" xfId="2830"/>
    <cellStyle name="Хороший 10" xfId="2814"/>
    <cellStyle name="Хороший 11" xfId="2815"/>
    <cellStyle name="Хороший 12" xfId="2816"/>
    <cellStyle name="Хороший 13" xfId="2817"/>
    <cellStyle name="Хороший 14" xfId="2818"/>
    <cellStyle name="Хороший 15" xfId="2819"/>
    <cellStyle name="Хороший 16" xfId="2820"/>
    <cellStyle name="Хороший 2" xfId="2821"/>
    <cellStyle name="Хороший 3" xfId="2822"/>
    <cellStyle name="Хороший 4" xfId="2823"/>
    <cellStyle name="Хороший 5" xfId="2824"/>
    <cellStyle name="Хороший 6" xfId="2825"/>
    <cellStyle name="Хороший 7" xfId="2826"/>
    <cellStyle name="Хороший 8" xfId="2827"/>
    <cellStyle name="Хороший 9" xfId="28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50"/>
  <sheetViews>
    <sheetView tabSelected="1" topLeftCell="A180" workbookViewId="0">
      <selection activeCell="F202" sqref="F202"/>
    </sheetView>
  </sheetViews>
  <sheetFormatPr defaultRowHeight="15" x14ac:dyDescent="0.25"/>
  <cols>
    <col min="1" max="1" width="6.7109375" style="37" customWidth="1"/>
    <col min="2" max="2" width="58.85546875" style="37" customWidth="1"/>
    <col min="3" max="3" width="11" style="81" customWidth="1"/>
    <col min="4" max="4" width="17.5703125" style="81" customWidth="1"/>
    <col min="5" max="5" width="9.140625" style="81"/>
    <col min="6" max="6" width="16.140625" style="81" customWidth="1"/>
    <col min="9" max="9" width="11.5703125" customWidth="1"/>
  </cols>
  <sheetData>
    <row r="2" spans="1:6" x14ac:dyDescent="0.25">
      <c r="B2" s="37" t="s">
        <v>338</v>
      </c>
    </row>
    <row r="4" spans="1:6" x14ac:dyDescent="0.25">
      <c r="B4" s="37" t="s">
        <v>9</v>
      </c>
    </row>
    <row r="5" spans="1:6" ht="15" customHeight="1" x14ac:dyDescent="0.25"/>
    <row r="6" spans="1:6" ht="15" customHeight="1" thickBot="1" x14ac:dyDescent="0.3">
      <c r="A6" s="360" t="s">
        <v>0</v>
      </c>
      <c r="B6" s="360"/>
      <c r="C6" s="360"/>
      <c r="D6" s="360"/>
      <c r="E6" s="360"/>
      <c r="F6" s="360"/>
    </row>
    <row r="7" spans="1:6" ht="15" customHeight="1" thickBot="1" x14ac:dyDescent="0.3">
      <c r="A7" s="1" t="s">
        <v>1</v>
      </c>
      <c r="B7" s="2" t="s">
        <v>2</v>
      </c>
      <c r="C7" s="3" t="s">
        <v>3</v>
      </c>
      <c r="D7" s="3" t="s">
        <v>4</v>
      </c>
      <c r="E7" s="3" t="s">
        <v>5</v>
      </c>
      <c r="F7" s="4" t="s">
        <v>6</v>
      </c>
    </row>
    <row r="8" spans="1:6" ht="15" customHeight="1" x14ac:dyDescent="0.25">
      <c r="A8" s="22">
        <v>1</v>
      </c>
      <c r="B8" s="147" t="s">
        <v>97</v>
      </c>
      <c r="C8" s="95" t="s">
        <v>7</v>
      </c>
      <c r="D8" s="96">
        <v>17</v>
      </c>
      <c r="E8" s="95">
        <v>25</v>
      </c>
      <c r="F8" s="112">
        <v>425</v>
      </c>
    </row>
    <row r="9" spans="1:6" ht="15" customHeight="1" x14ac:dyDescent="0.25">
      <c r="A9" s="23">
        <f>A8+1</f>
        <v>2</v>
      </c>
      <c r="B9" s="147" t="s">
        <v>98</v>
      </c>
      <c r="C9" s="95" t="s">
        <v>7</v>
      </c>
      <c r="D9" s="96">
        <v>16.64</v>
      </c>
      <c r="E9" s="95">
        <v>25</v>
      </c>
      <c r="F9" s="112">
        <v>416</v>
      </c>
    </row>
    <row r="10" spans="1:6" ht="15" customHeight="1" x14ac:dyDescent="0.25">
      <c r="A10" s="23">
        <f t="shared" ref="A10:A52" si="0">A9+1</f>
        <v>3</v>
      </c>
      <c r="B10" s="147" t="s">
        <v>99</v>
      </c>
      <c r="C10" s="95" t="s">
        <v>7</v>
      </c>
      <c r="D10" s="96">
        <v>25</v>
      </c>
      <c r="E10" s="95">
        <v>20</v>
      </c>
      <c r="F10" s="112">
        <v>500</v>
      </c>
    </row>
    <row r="11" spans="1:6" ht="15" customHeight="1" x14ac:dyDescent="0.25">
      <c r="A11" s="23">
        <f t="shared" si="0"/>
        <v>4</v>
      </c>
      <c r="B11" s="147" t="s">
        <v>100</v>
      </c>
      <c r="C11" s="95" t="s">
        <v>7</v>
      </c>
      <c r="D11" s="96">
        <v>130</v>
      </c>
      <c r="E11" s="95">
        <v>1</v>
      </c>
      <c r="F11" s="112">
        <v>130</v>
      </c>
    </row>
    <row r="12" spans="1:6" ht="15" customHeight="1" x14ac:dyDescent="0.25">
      <c r="A12" s="23">
        <f t="shared" si="0"/>
        <v>5</v>
      </c>
      <c r="B12" s="147" t="s">
        <v>101</v>
      </c>
      <c r="C12" s="95" t="s">
        <v>7</v>
      </c>
      <c r="D12" s="96">
        <v>70</v>
      </c>
      <c r="E12" s="95">
        <v>1</v>
      </c>
      <c r="F12" s="112">
        <v>70</v>
      </c>
    </row>
    <row r="13" spans="1:6" ht="15" customHeight="1" x14ac:dyDescent="0.25">
      <c r="A13" s="23">
        <f t="shared" si="0"/>
        <v>6</v>
      </c>
      <c r="B13" s="147" t="s">
        <v>102</v>
      </c>
      <c r="C13" s="95" t="s">
        <v>7</v>
      </c>
      <c r="D13" s="96">
        <v>820</v>
      </c>
      <c r="E13" s="95">
        <v>1</v>
      </c>
      <c r="F13" s="112">
        <v>820</v>
      </c>
    </row>
    <row r="14" spans="1:6" ht="15" customHeight="1" x14ac:dyDescent="0.25">
      <c r="A14" s="23">
        <f t="shared" si="0"/>
        <v>7</v>
      </c>
      <c r="B14" s="147" t="s">
        <v>119</v>
      </c>
      <c r="C14" s="95" t="s">
        <v>121</v>
      </c>
      <c r="D14" s="96">
        <v>100</v>
      </c>
      <c r="E14" s="95">
        <v>8</v>
      </c>
      <c r="F14" s="112">
        <v>800</v>
      </c>
    </row>
    <row r="15" spans="1:6" ht="15" customHeight="1" x14ac:dyDescent="0.25">
      <c r="A15" s="23">
        <f t="shared" si="0"/>
        <v>8</v>
      </c>
      <c r="B15" s="150" t="s">
        <v>120</v>
      </c>
      <c r="C15" s="95" t="s">
        <v>7</v>
      </c>
      <c r="D15" s="96">
        <v>500</v>
      </c>
      <c r="E15" s="95">
        <v>1</v>
      </c>
      <c r="F15" s="112">
        <v>500</v>
      </c>
    </row>
    <row r="16" spans="1:6" ht="15" customHeight="1" x14ac:dyDescent="0.25">
      <c r="A16" s="23">
        <f t="shared" si="0"/>
        <v>9</v>
      </c>
      <c r="B16" s="114" t="s">
        <v>168</v>
      </c>
      <c r="C16" s="167" t="s">
        <v>7</v>
      </c>
      <c r="D16" s="168">
        <v>2900</v>
      </c>
      <c r="E16" s="167">
        <v>1</v>
      </c>
      <c r="F16" s="168">
        <v>2900</v>
      </c>
    </row>
    <row r="17" spans="1:6" ht="15" customHeight="1" x14ac:dyDescent="0.25">
      <c r="A17" s="23">
        <f t="shared" si="0"/>
        <v>10</v>
      </c>
      <c r="B17" s="103" t="s">
        <v>400</v>
      </c>
      <c r="C17" s="327" t="s">
        <v>7</v>
      </c>
      <c r="D17" s="327">
        <v>700</v>
      </c>
      <c r="E17" s="326">
        <v>3</v>
      </c>
      <c r="F17" s="327">
        <v>2100</v>
      </c>
    </row>
    <row r="18" spans="1:6" ht="15" customHeight="1" x14ac:dyDescent="0.25">
      <c r="A18" s="23">
        <f t="shared" si="0"/>
        <v>11</v>
      </c>
      <c r="B18" s="103" t="s">
        <v>401</v>
      </c>
      <c r="C18" s="327" t="s">
        <v>7</v>
      </c>
      <c r="D18" s="327">
        <v>1900</v>
      </c>
      <c r="E18" s="326">
        <v>1</v>
      </c>
      <c r="F18" s="327">
        <v>1900</v>
      </c>
    </row>
    <row r="19" spans="1:6" ht="15" customHeight="1" x14ac:dyDescent="0.25">
      <c r="A19" s="23">
        <f t="shared" si="0"/>
        <v>12</v>
      </c>
      <c r="B19" s="103" t="s">
        <v>402</v>
      </c>
      <c r="C19" s="327" t="s">
        <v>7</v>
      </c>
      <c r="D19" s="327">
        <v>100</v>
      </c>
      <c r="E19" s="326">
        <v>7</v>
      </c>
      <c r="F19" s="327">
        <v>700</v>
      </c>
    </row>
    <row r="20" spans="1:6" ht="15" customHeight="1" x14ac:dyDescent="0.25">
      <c r="A20" s="23">
        <f t="shared" si="0"/>
        <v>13</v>
      </c>
      <c r="B20" s="103" t="s">
        <v>403</v>
      </c>
      <c r="C20" s="327" t="s">
        <v>7</v>
      </c>
      <c r="D20" s="327">
        <v>150</v>
      </c>
      <c r="E20" s="326">
        <v>2</v>
      </c>
      <c r="F20" s="327">
        <v>300</v>
      </c>
    </row>
    <row r="21" spans="1:6" ht="15" customHeight="1" x14ac:dyDescent="0.25">
      <c r="A21" s="23">
        <f t="shared" si="0"/>
        <v>14</v>
      </c>
      <c r="B21" s="103" t="s">
        <v>404</v>
      </c>
      <c r="C21" s="327" t="s">
        <v>7</v>
      </c>
      <c r="D21" s="327">
        <v>50</v>
      </c>
      <c r="E21" s="326">
        <v>1</v>
      </c>
      <c r="F21" s="327">
        <v>50</v>
      </c>
    </row>
    <row r="22" spans="1:6" ht="15" customHeight="1" x14ac:dyDescent="0.25">
      <c r="A22" s="23">
        <f t="shared" si="0"/>
        <v>15</v>
      </c>
      <c r="B22" s="103" t="s">
        <v>405</v>
      </c>
      <c r="C22" s="327" t="s">
        <v>7</v>
      </c>
      <c r="D22" s="327">
        <v>50</v>
      </c>
      <c r="E22" s="326">
        <v>1</v>
      </c>
      <c r="F22" s="327">
        <v>50</v>
      </c>
    </row>
    <row r="23" spans="1:6" ht="15" customHeight="1" x14ac:dyDescent="0.25">
      <c r="A23" s="23">
        <f t="shared" si="0"/>
        <v>16</v>
      </c>
      <c r="B23" s="103" t="s">
        <v>406</v>
      </c>
      <c r="C23" s="327" t="s">
        <v>7</v>
      </c>
      <c r="D23" s="327">
        <v>50</v>
      </c>
      <c r="E23" s="326">
        <v>1</v>
      </c>
      <c r="F23" s="327">
        <v>50</v>
      </c>
    </row>
    <row r="24" spans="1:6" ht="15" customHeight="1" x14ac:dyDescent="0.25">
      <c r="A24" s="23">
        <f t="shared" si="0"/>
        <v>17</v>
      </c>
      <c r="B24" s="103" t="s">
        <v>407</v>
      </c>
      <c r="C24" s="327" t="s">
        <v>7</v>
      </c>
      <c r="D24" s="327">
        <v>100</v>
      </c>
      <c r="E24" s="326">
        <v>1</v>
      </c>
      <c r="F24" s="327">
        <v>100</v>
      </c>
    </row>
    <row r="25" spans="1:6" ht="15" customHeight="1" x14ac:dyDescent="0.25">
      <c r="A25" s="23">
        <f t="shared" si="0"/>
        <v>18</v>
      </c>
      <c r="B25" s="103" t="s">
        <v>408</v>
      </c>
      <c r="C25" s="327" t="s">
        <v>7</v>
      </c>
      <c r="D25" s="327">
        <v>150</v>
      </c>
      <c r="E25" s="326">
        <v>2</v>
      </c>
      <c r="F25" s="327">
        <v>300</v>
      </c>
    </row>
    <row r="26" spans="1:6" ht="15" customHeight="1" x14ac:dyDescent="0.25">
      <c r="A26" s="23">
        <f t="shared" si="0"/>
        <v>19</v>
      </c>
      <c r="B26" s="103" t="s">
        <v>409</v>
      </c>
      <c r="C26" s="327" t="s">
        <v>7</v>
      </c>
      <c r="D26" s="327">
        <v>25</v>
      </c>
      <c r="E26" s="326">
        <v>4</v>
      </c>
      <c r="F26" s="327">
        <v>100</v>
      </c>
    </row>
    <row r="27" spans="1:6" ht="15" customHeight="1" x14ac:dyDescent="0.25">
      <c r="A27" s="23">
        <f t="shared" si="0"/>
        <v>20</v>
      </c>
      <c r="B27" s="103" t="s">
        <v>410</v>
      </c>
      <c r="C27" s="327" t="s">
        <v>7</v>
      </c>
      <c r="D27" s="327">
        <v>5</v>
      </c>
      <c r="E27" s="326">
        <v>3</v>
      </c>
      <c r="F27" s="327">
        <v>15</v>
      </c>
    </row>
    <row r="28" spans="1:6" ht="15" customHeight="1" x14ac:dyDescent="0.25">
      <c r="A28" s="23">
        <f t="shared" si="0"/>
        <v>21</v>
      </c>
      <c r="B28" s="103" t="s">
        <v>411</v>
      </c>
      <c r="C28" s="327" t="s">
        <v>7</v>
      </c>
      <c r="D28" s="327">
        <v>100</v>
      </c>
      <c r="E28" s="326">
        <v>6</v>
      </c>
      <c r="F28" s="327">
        <v>600</v>
      </c>
    </row>
    <row r="29" spans="1:6" ht="15" customHeight="1" x14ac:dyDescent="0.25">
      <c r="A29" s="23">
        <f t="shared" si="0"/>
        <v>22</v>
      </c>
      <c r="B29" s="103" t="s">
        <v>412</v>
      </c>
      <c r="C29" s="327" t="s">
        <v>7</v>
      </c>
      <c r="D29" s="327">
        <v>14</v>
      </c>
      <c r="E29" s="326">
        <v>30</v>
      </c>
      <c r="F29" s="327">
        <v>420</v>
      </c>
    </row>
    <row r="30" spans="1:6" ht="15" customHeight="1" x14ac:dyDescent="0.25">
      <c r="A30" s="23">
        <f t="shared" si="0"/>
        <v>23</v>
      </c>
      <c r="B30" s="103" t="s">
        <v>413</v>
      </c>
      <c r="C30" s="327" t="s">
        <v>7</v>
      </c>
      <c r="D30" s="327">
        <v>100</v>
      </c>
      <c r="E30" s="326">
        <v>1</v>
      </c>
      <c r="F30" s="327">
        <v>100</v>
      </c>
    </row>
    <row r="31" spans="1:6" ht="15" customHeight="1" x14ac:dyDescent="0.25">
      <c r="A31" s="23">
        <f t="shared" si="0"/>
        <v>24</v>
      </c>
      <c r="B31" s="103" t="s">
        <v>414</v>
      </c>
      <c r="C31" s="327" t="s">
        <v>7</v>
      </c>
      <c r="D31" s="327">
        <v>100</v>
      </c>
      <c r="E31" s="326">
        <v>1</v>
      </c>
      <c r="F31" s="327">
        <v>100</v>
      </c>
    </row>
    <row r="32" spans="1:6" ht="15" customHeight="1" x14ac:dyDescent="0.25">
      <c r="A32" s="23">
        <f t="shared" si="0"/>
        <v>25</v>
      </c>
      <c r="B32" s="103" t="s">
        <v>415</v>
      </c>
      <c r="C32" s="327" t="s">
        <v>7</v>
      </c>
      <c r="D32" s="327">
        <v>100</v>
      </c>
      <c r="E32" s="326">
        <v>1</v>
      </c>
      <c r="F32" s="327">
        <v>100</v>
      </c>
    </row>
    <row r="33" spans="1:6" ht="15" customHeight="1" x14ac:dyDescent="0.25">
      <c r="A33" s="23">
        <f t="shared" si="0"/>
        <v>26</v>
      </c>
      <c r="B33" s="103" t="s">
        <v>416</v>
      </c>
      <c r="C33" s="327" t="s">
        <v>7</v>
      </c>
      <c r="D33" s="327">
        <v>120</v>
      </c>
      <c r="E33" s="326">
        <v>1</v>
      </c>
      <c r="F33" s="327">
        <v>120</v>
      </c>
    </row>
    <row r="34" spans="1:6" ht="15" customHeight="1" x14ac:dyDescent="0.25">
      <c r="A34" s="23">
        <f t="shared" si="0"/>
        <v>27</v>
      </c>
      <c r="B34" s="103" t="s">
        <v>101</v>
      </c>
      <c r="C34" s="327" t="s">
        <v>7</v>
      </c>
      <c r="D34" s="327">
        <v>25</v>
      </c>
      <c r="E34" s="326">
        <v>1</v>
      </c>
      <c r="F34" s="327">
        <v>25</v>
      </c>
    </row>
    <row r="35" spans="1:6" ht="15" customHeight="1" x14ac:dyDescent="0.25">
      <c r="A35" s="23">
        <f t="shared" si="0"/>
        <v>28</v>
      </c>
      <c r="B35" s="103" t="s">
        <v>417</v>
      </c>
      <c r="C35" s="327" t="s">
        <v>7</v>
      </c>
      <c r="D35" s="327">
        <v>50</v>
      </c>
      <c r="E35" s="326">
        <v>2</v>
      </c>
      <c r="F35" s="327">
        <v>100</v>
      </c>
    </row>
    <row r="36" spans="1:6" ht="15" customHeight="1" x14ac:dyDescent="0.25">
      <c r="A36" s="23">
        <f t="shared" si="0"/>
        <v>29</v>
      </c>
      <c r="B36" s="103" t="s">
        <v>416</v>
      </c>
      <c r="C36" s="327" t="s">
        <v>7</v>
      </c>
      <c r="D36" s="327">
        <v>100</v>
      </c>
      <c r="E36" s="326">
        <v>1</v>
      </c>
      <c r="F36" s="327">
        <v>100</v>
      </c>
    </row>
    <row r="37" spans="1:6" ht="15" customHeight="1" x14ac:dyDescent="0.25">
      <c r="A37" s="23">
        <f t="shared" si="0"/>
        <v>30</v>
      </c>
      <c r="B37" s="103" t="s">
        <v>418</v>
      </c>
      <c r="C37" s="327" t="s">
        <v>7</v>
      </c>
      <c r="D37" s="327">
        <v>150</v>
      </c>
      <c r="E37" s="326">
        <v>1</v>
      </c>
      <c r="F37" s="327">
        <v>150</v>
      </c>
    </row>
    <row r="38" spans="1:6" ht="15" customHeight="1" x14ac:dyDescent="0.25">
      <c r="A38" s="23">
        <f t="shared" si="0"/>
        <v>31</v>
      </c>
      <c r="B38" s="103" t="s">
        <v>101</v>
      </c>
      <c r="C38" s="327" t="s">
        <v>7</v>
      </c>
      <c r="D38" s="327">
        <v>25</v>
      </c>
      <c r="E38" s="326">
        <v>1</v>
      </c>
      <c r="F38" s="327">
        <v>25</v>
      </c>
    </row>
    <row r="39" spans="1:6" ht="15" customHeight="1" x14ac:dyDescent="0.25">
      <c r="A39" s="23">
        <f t="shared" si="0"/>
        <v>32</v>
      </c>
      <c r="B39" s="103" t="s">
        <v>419</v>
      </c>
      <c r="C39" s="327" t="s">
        <v>7</v>
      </c>
      <c r="D39" s="327">
        <v>50</v>
      </c>
      <c r="E39" s="326">
        <v>1</v>
      </c>
      <c r="F39" s="327">
        <v>50</v>
      </c>
    </row>
    <row r="40" spans="1:6" ht="15" customHeight="1" x14ac:dyDescent="0.25">
      <c r="A40" s="23">
        <f t="shared" si="0"/>
        <v>33</v>
      </c>
      <c r="B40" s="103" t="s">
        <v>417</v>
      </c>
      <c r="C40" s="327" t="s">
        <v>7</v>
      </c>
      <c r="D40" s="327">
        <v>25</v>
      </c>
      <c r="E40" s="326">
        <v>4</v>
      </c>
      <c r="F40" s="327">
        <v>100</v>
      </c>
    </row>
    <row r="41" spans="1:6" ht="15" customHeight="1" x14ac:dyDescent="0.25">
      <c r="A41" s="23">
        <f t="shared" si="0"/>
        <v>34</v>
      </c>
      <c r="B41" s="103" t="s">
        <v>420</v>
      </c>
      <c r="C41" s="327" t="s">
        <v>7</v>
      </c>
      <c r="D41" s="327">
        <v>49</v>
      </c>
      <c r="E41" s="326">
        <v>8</v>
      </c>
      <c r="F41" s="327">
        <v>392</v>
      </c>
    </row>
    <row r="42" spans="1:6" ht="15" customHeight="1" x14ac:dyDescent="0.25">
      <c r="A42" s="23">
        <f t="shared" si="0"/>
        <v>35</v>
      </c>
      <c r="B42" s="103" t="s">
        <v>421</v>
      </c>
      <c r="C42" s="327" t="s">
        <v>7</v>
      </c>
      <c r="D42" s="327">
        <v>416</v>
      </c>
      <c r="E42" s="326">
        <v>4</v>
      </c>
      <c r="F42" s="327">
        <v>1664</v>
      </c>
    </row>
    <row r="43" spans="1:6" ht="15" customHeight="1" x14ac:dyDescent="0.25">
      <c r="A43" s="23">
        <f t="shared" si="0"/>
        <v>36</v>
      </c>
      <c r="B43" s="103" t="s">
        <v>422</v>
      </c>
      <c r="C43" s="327" t="s">
        <v>7</v>
      </c>
      <c r="D43" s="327">
        <v>278</v>
      </c>
      <c r="E43" s="326">
        <v>1</v>
      </c>
      <c r="F43" s="327">
        <v>278</v>
      </c>
    </row>
    <row r="44" spans="1:6" ht="15" customHeight="1" x14ac:dyDescent="0.25">
      <c r="A44" s="23">
        <f t="shared" si="0"/>
        <v>37</v>
      </c>
      <c r="B44" s="103" t="s">
        <v>423</v>
      </c>
      <c r="C44" s="327" t="s">
        <v>7</v>
      </c>
      <c r="D44" s="327">
        <v>158</v>
      </c>
      <c r="E44" s="326">
        <v>1</v>
      </c>
      <c r="F44" s="327">
        <v>158</v>
      </c>
    </row>
    <row r="45" spans="1:6" ht="15" customHeight="1" x14ac:dyDescent="0.25">
      <c r="A45" s="23">
        <f t="shared" si="0"/>
        <v>38</v>
      </c>
      <c r="B45" s="103" t="s">
        <v>424</v>
      </c>
      <c r="C45" s="327" t="s">
        <v>7</v>
      </c>
      <c r="D45" s="327">
        <v>720</v>
      </c>
      <c r="E45" s="326">
        <v>1</v>
      </c>
      <c r="F45" s="327">
        <v>720</v>
      </c>
    </row>
    <row r="46" spans="1:6" ht="15" customHeight="1" x14ac:dyDescent="0.25">
      <c r="A46" s="23">
        <f t="shared" si="0"/>
        <v>39</v>
      </c>
      <c r="B46" s="103" t="s">
        <v>425</v>
      </c>
      <c r="C46" s="327" t="s">
        <v>7</v>
      </c>
      <c r="D46" s="327">
        <v>840</v>
      </c>
      <c r="E46" s="326">
        <v>1</v>
      </c>
      <c r="F46" s="327">
        <v>840</v>
      </c>
    </row>
    <row r="47" spans="1:6" ht="15" customHeight="1" x14ac:dyDescent="0.25">
      <c r="A47" s="23">
        <f t="shared" si="0"/>
        <v>40</v>
      </c>
      <c r="B47" s="103" t="s">
        <v>426</v>
      </c>
      <c r="C47" s="327" t="s">
        <v>7</v>
      </c>
      <c r="D47" s="327">
        <v>540</v>
      </c>
      <c r="E47" s="326">
        <v>1</v>
      </c>
      <c r="F47" s="327">
        <v>540</v>
      </c>
    </row>
    <row r="48" spans="1:6" ht="15" customHeight="1" x14ac:dyDescent="0.25">
      <c r="A48" s="23">
        <f t="shared" si="0"/>
        <v>41</v>
      </c>
      <c r="B48" s="103" t="s">
        <v>427</v>
      </c>
      <c r="C48" s="327" t="s">
        <v>7</v>
      </c>
      <c r="D48" s="329">
        <v>110</v>
      </c>
      <c r="E48" s="326">
        <v>13</v>
      </c>
      <c r="F48" s="327">
        <v>1430</v>
      </c>
    </row>
    <row r="49" spans="1:6" ht="15" customHeight="1" x14ac:dyDescent="0.25">
      <c r="A49" s="23">
        <f t="shared" si="0"/>
        <v>42</v>
      </c>
      <c r="B49" s="114" t="s">
        <v>428</v>
      </c>
      <c r="C49" s="328" t="s">
        <v>7</v>
      </c>
      <c r="D49" s="330">
        <v>25</v>
      </c>
      <c r="E49" s="331">
        <v>13</v>
      </c>
      <c r="F49" s="328">
        <v>325</v>
      </c>
    </row>
    <row r="50" spans="1:6" ht="15" customHeight="1" x14ac:dyDescent="0.25">
      <c r="A50" s="23">
        <f t="shared" si="0"/>
        <v>43</v>
      </c>
      <c r="B50" s="103" t="s">
        <v>429</v>
      </c>
      <c r="C50" s="327" t="s">
        <v>7</v>
      </c>
      <c r="D50" s="104">
        <v>1300</v>
      </c>
      <c r="E50" s="326">
        <v>1</v>
      </c>
      <c r="F50" s="327">
        <v>1300</v>
      </c>
    </row>
    <row r="51" spans="1:6" ht="15" customHeight="1" x14ac:dyDescent="0.25">
      <c r="A51" s="23">
        <f t="shared" si="0"/>
        <v>44</v>
      </c>
      <c r="B51" s="103" t="s">
        <v>430</v>
      </c>
      <c r="C51" s="327" t="s">
        <v>7</v>
      </c>
      <c r="D51" s="104">
        <v>250</v>
      </c>
      <c r="E51" s="95">
        <v>1</v>
      </c>
      <c r="F51" s="96">
        <v>250</v>
      </c>
    </row>
    <row r="52" spans="1:6" ht="15" customHeight="1" thickBot="1" x14ac:dyDescent="0.3">
      <c r="A52" s="23">
        <f t="shared" si="0"/>
        <v>45</v>
      </c>
      <c r="B52" s="103" t="s">
        <v>431</v>
      </c>
      <c r="C52" s="327" t="s">
        <v>7</v>
      </c>
      <c r="D52" s="104">
        <v>150</v>
      </c>
      <c r="E52" s="95">
        <v>1</v>
      </c>
      <c r="F52" s="96">
        <v>150</v>
      </c>
    </row>
    <row r="53" spans="1:6" ht="15" customHeight="1" thickBot="1" x14ac:dyDescent="0.3">
      <c r="A53" s="5"/>
      <c r="B53" s="66" t="s">
        <v>8</v>
      </c>
      <c r="C53" s="82"/>
      <c r="D53" s="82"/>
      <c r="E53" s="82"/>
      <c r="F53" s="44">
        <f>SUM(F8:F52)</f>
        <v>22263</v>
      </c>
    </row>
    <row r="54" spans="1:6" ht="15" customHeight="1" x14ac:dyDescent="0.25">
      <c r="A54" s="6"/>
      <c r="B54" s="6"/>
      <c r="C54" s="83"/>
      <c r="D54" s="83"/>
      <c r="E54" s="83"/>
      <c r="F54" s="7"/>
    </row>
    <row r="55" spans="1:6" ht="15" customHeight="1" thickBot="1" x14ac:dyDescent="0.3">
      <c r="A55" s="39"/>
      <c r="B55" s="8" t="s">
        <v>12</v>
      </c>
      <c r="C55" s="55"/>
      <c r="D55" s="55"/>
      <c r="E55" s="55"/>
      <c r="F55" s="55"/>
    </row>
    <row r="56" spans="1:6" ht="15" customHeight="1" thickBot="1" x14ac:dyDescent="0.3">
      <c r="A56" s="9"/>
      <c r="B56" s="15" t="s">
        <v>10</v>
      </c>
      <c r="C56" s="3"/>
      <c r="D56" s="84"/>
      <c r="E56" s="3"/>
      <c r="F56" s="16">
        <v>200</v>
      </c>
    </row>
    <row r="57" spans="1:6" ht="15" customHeight="1" x14ac:dyDescent="0.25">
      <c r="A57" s="10"/>
      <c r="B57" s="11"/>
      <c r="C57" s="10"/>
      <c r="D57" s="85"/>
      <c r="E57" s="10"/>
      <c r="F57" s="12"/>
    </row>
    <row r="58" spans="1:6" ht="15" customHeight="1" x14ac:dyDescent="0.25">
      <c r="A58" s="105"/>
      <c r="B58" s="106" t="s">
        <v>11</v>
      </c>
      <c r="C58" s="105"/>
      <c r="D58" s="105"/>
      <c r="E58"/>
      <c r="F58"/>
    </row>
    <row r="59" spans="1:6" ht="15" customHeight="1" x14ac:dyDescent="0.25">
      <c r="A59" s="315"/>
      <c r="B59" s="316"/>
      <c r="C59" s="317"/>
      <c r="D59" s="316"/>
      <c r="E59" s="317"/>
      <c r="F59" s="316"/>
    </row>
    <row r="60" spans="1:6" ht="15" customHeight="1" x14ac:dyDescent="0.25">
      <c r="A60" s="318" t="s">
        <v>29</v>
      </c>
      <c r="B60" s="319" t="s">
        <v>2</v>
      </c>
      <c r="C60" s="320" t="s">
        <v>3</v>
      </c>
      <c r="D60" s="321" t="s">
        <v>4</v>
      </c>
      <c r="E60" s="320" t="s">
        <v>5</v>
      </c>
      <c r="F60" s="321" t="s">
        <v>6</v>
      </c>
    </row>
    <row r="61" spans="1:6" ht="15" customHeight="1" x14ac:dyDescent="0.25">
      <c r="A61" s="322"/>
      <c r="B61" s="323"/>
      <c r="C61" s="324"/>
      <c r="D61" s="323"/>
      <c r="E61" s="324"/>
      <c r="F61" s="323"/>
    </row>
    <row r="62" spans="1:6" ht="15" customHeight="1" x14ac:dyDescent="0.25">
      <c r="A62" s="325">
        <v>1</v>
      </c>
      <c r="B62" s="103" t="s">
        <v>397</v>
      </c>
      <c r="C62" s="278" t="s">
        <v>7</v>
      </c>
      <c r="D62" s="279">
        <v>49</v>
      </c>
      <c r="E62" s="278">
        <v>8</v>
      </c>
      <c r="F62" s="279">
        <v>392</v>
      </c>
    </row>
    <row r="63" spans="1:6" ht="15" customHeight="1" x14ac:dyDescent="0.25">
      <c r="A63" s="103"/>
      <c r="B63" s="103"/>
      <c r="C63" s="103"/>
      <c r="D63" s="104"/>
      <c r="E63" s="103"/>
      <c r="F63" s="104">
        <f>SUM(F60:F62)</f>
        <v>392</v>
      </c>
    </row>
    <row r="64" spans="1:6" ht="15" customHeight="1" x14ac:dyDescent="0.25">
      <c r="A64" s="117"/>
      <c r="B64" s="117"/>
      <c r="C64" s="117"/>
      <c r="D64" s="314"/>
      <c r="E64" s="117"/>
      <c r="F64" s="314"/>
    </row>
    <row r="65" spans="1:7" ht="15" customHeight="1" x14ac:dyDescent="0.25">
      <c r="A65" s="117"/>
      <c r="B65" s="117"/>
      <c r="C65" s="117"/>
      <c r="D65" s="314"/>
      <c r="E65" s="117"/>
      <c r="F65" s="314"/>
    </row>
    <row r="66" spans="1:7" ht="15" customHeight="1" x14ac:dyDescent="0.25">
      <c r="A66" s="10"/>
      <c r="B66" s="11"/>
      <c r="C66" s="10"/>
      <c r="D66" s="85"/>
      <c r="E66" s="10"/>
      <c r="F66" s="12"/>
    </row>
    <row r="67" spans="1:7" ht="15" customHeight="1" x14ac:dyDescent="0.25">
      <c r="A67" s="10"/>
      <c r="B67" s="256" t="s">
        <v>13</v>
      </c>
      <c r="C67" s="10"/>
      <c r="D67" s="85"/>
      <c r="E67" s="10"/>
      <c r="F67" s="12"/>
    </row>
    <row r="68" spans="1:7" ht="15" customHeight="1" thickBot="1" x14ac:dyDescent="0.3">
      <c r="A68" s="10"/>
      <c r="B68" s="367" t="s">
        <v>297</v>
      </c>
      <c r="C68" s="367"/>
      <c r="D68" s="367"/>
      <c r="E68" s="367"/>
      <c r="F68" s="367"/>
      <c r="G68" s="367"/>
    </row>
    <row r="69" spans="1:7" ht="15" customHeight="1" x14ac:dyDescent="0.25">
      <c r="A69" s="263">
        <v>1</v>
      </c>
      <c r="B69" s="264" t="s">
        <v>291</v>
      </c>
      <c r="C69" s="332" t="s">
        <v>292</v>
      </c>
      <c r="D69" s="333">
        <v>320</v>
      </c>
      <c r="E69" s="332">
        <v>87.75</v>
      </c>
      <c r="F69" s="265">
        <v>28080</v>
      </c>
    </row>
    <row r="70" spans="1:7" ht="15" customHeight="1" x14ac:dyDescent="0.25">
      <c r="A70" s="266">
        <v>2</v>
      </c>
      <c r="B70" s="257" t="s">
        <v>293</v>
      </c>
      <c r="C70" s="334" t="s">
        <v>294</v>
      </c>
      <c r="D70" s="179">
        <v>85</v>
      </c>
      <c r="E70" s="334">
        <v>20</v>
      </c>
      <c r="F70" s="267">
        <v>1700</v>
      </c>
    </row>
    <row r="71" spans="1:7" ht="15" customHeight="1" x14ac:dyDescent="0.25">
      <c r="A71" s="266">
        <v>3</v>
      </c>
      <c r="B71" s="311" t="s">
        <v>392</v>
      </c>
      <c r="C71" s="307" t="s">
        <v>7</v>
      </c>
      <c r="D71" s="308">
        <v>5500</v>
      </c>
      <c r="E71" s="309">
        <v>1</v>
      </c>
      <c r="F71" s="312">
        <v>5500</v>
      </c>
    </row>
    <row r="72" spans="1:7" ht="17.25" customHeight="1" thickBot="1" x14ac:dyDescent="0.3">
      <c r="A72" s="268"/>
      <c r="B72" s="269"/>
      <c r="C72" s="270"/>
      <c r="D72" s="270"/>
      <c r="E72" s="270"/>
      <c r="F72" s="271">
        <f>SUM(F69:F71)</f>
        <v>35280</v>
      </c>
    </row>
    <row r="73" spans="1:7" ht="13.15" customHeight="1" x14ac:dyDescent="0.25"/>
    <row r="74" spans="1:7" ht="15" customHeight="1" x14ac:dyDescent="0.25"/>
    <row r="75" spans="1:7" ht="15" customHeight="1" x14ac:dyDescent="0.25"/>
    <row r="76" spans="1:7" ht="15" customHeight="1" thickBot="1" x14ac:dyDescent="0.3">
      <c r="A76" s="361" t="s">
        <v>0</v>
      </c>
      <c r="B76" s="361"/>
      <c r="C76" s="361"/>
      <c r="D76" s="361"/>
      <c r="E76" s="361"/>
      <c r="F76" s="361"/>
    </row>
    <row r="77" spans="1:7" ht="15" customHeight="1" x14ac:dyDescent="0.25">
      <c r="A77" s="25" t="s">
        <v>1</v>
      </c>
      <c r="B77" s="26" t="s">
        <v>2</v>
      </c>
      <c r="C77" s="27" t="s">
        <v>3</v>
      </c>
      <c r="D77" s="27" t="s">
        <v>4</v>
      </c>
      <c r="E77" s="27" t="s">
        <v>5</v>
      </c>
      <c r="F77" s="28" t="s">
        <v>6</v>
      </c>
    </row>
    <row r="78" spans="1:7" ht="15" customHeight="1" x14ac:dyDescent="0.25">
      <c r="A78" s="24">
        <v>1</v>
      </c>
      <c r="B78" s="110" t="s">
        <v>103</v>
      </c>
      <c r="C78" s="95" t="s">
        <v>7</v>
      </c>
      <c r="D78" s="95">
        <v>3500</v>
      </c>
      <c r="E78" s="24">
        <v>2</v>
      </c>
      <c r="F78" s="258">
        <v>7000</v>
      </c>
    </row>
    <row r="79" spans="1:7" ht="15" customHeight="1" x14ac:dyDescent="0.25">
      <c r="A79" s="24">
        <v>2</v>
      </c>
      <c r="B79" s="156" t="s">
        <v>119</v>
      </c>
      <c r="C79" s="158" t="s">
        <v>130</v>
      </c>
      <c r="D79" s="157">
        <v>100</v>
      </c>
      <c r="E79" s="160">
        <v>5</v>
      </c>
      <c r="F79" s="259">
        <v>500</v>
      </c>
    </row>
    <row r="80" spans="1:7" ht="15" customHeight="1" x14ac:dyDescent="0.25">
      <c r="A80" s="24">
        <v>3</v>
      </c>
      <c r="B80" s="114" t="s">
        <v>295</v>
      </c>
      <c r="C80" s="120" t="s">
        <v>7</v>
      </c>
      <c r="D80" s="115">
        <v>340</v>
      </c>
      <c r="E80" s="230">
        <v>4</v>
      </c>
      <c r="F80" s="335">
        <v>1360</v>
      </c>
    </row>
    <row r="81" spans="1:8" ht="15" customHeight="1" x14ac:dyDescent="0.25">
      <c r="A81" s="24">
        <v>4</v>
      </c>
      <c r="B81" s="103" t="s">
        <v>296</v>
      </c>
      <c r="C81" s="95" t="s">
        <v>7</v>
      </c>
      <c r="D81" s="112">
        <v>128</v>
      </c>
      <c r="E81" s="111">
        <v>2</v>
      </c>
      <c r="F81" s="350">
        <v>256</v>
      </c>
    </row>
    <row r="82" spans="1:8" ht="15" customHeight="1" x14ac:dyDescent="0.25">
      <c r="A82" s="351" t="s">
        <v>112</v>
      </c>
      <c r="B82" s="351" t="s">
        <v>8</v>
      </c>
      <c r="C82" s="352"/>
      <c r="D82" s="352"/>
      <c r="E82" s="352"/>
      <c r="F82" s="33">
        <f>SUM(F78:F81)</f>
        <v>9116</v>
      </c>
      <c r="H82" s="272"/>
    </row>
    <row r="83" spans="1:8" ht="15" customHeight="1" x14ac:dyDescent="0.25">
      <c r="A83" s="39"/>
      <c r="B83" s="40"/>
      <c r="C83" s="86"/>
      <c r="D83" s="86"/>
      <c r="E83" s="86"/>
      <c r="F83" s="41"/>
    </row>
    <row r="84" spans="1:8" ht="15" customHeight="1" thickBot="1" x14ac:dyDescent="0.3">
      <c r="A84" s="39"/>
      <c r="B84" s="11" t="s">
        <v>12</v>
      </c>
      <c r="C84" s="55"/>
      <c r="D84" s="55"/>
      <c r="E84" s="55"/>
      <c r="F84" s="55"/>
    </row>
    <row r="85" spans="1:8" ht="15" customHeight="1" thickBot="1" x14ac:dyDescent="0.3">
      <c r="A85" s="9"/>
      <c r="B85" s="15" t="s">
        <v>10</v>
      </c>
      <c r="C85" s="3"/>
      <c r="D85" s="84"/>
      <c r="E85" s="3"/>
      <c r="F85" s="16">
        <v>100</v>
      </c>
    </row>
    <row r="86" spans="1:8" ht="15" customHeight="1" x14ac:dyDescent="0.25"/>
    <row r="87" spans="1:8" ht="15" customHeight="1" x14ac:dyDescent="0.25">
      <c r="A87" s="105"/>
      <c r="B87" s="106" t="s">
        <v>11</v>
      </c>
      <c r="C87" s="105"/>
      <c r="D87" s="105"/>
      <c r="E87"/>
      <c r="F87"/>
    </row>
    <row r="88" spans="1:8" ht="15" customHeight="1" x14ac:dyDescent="0.25">
      <c r="A88" s="107" t="s">
        <v>29</v>
      </c>
      <c r="B88" s="107" t="s">
        <v>2</v>
      </c>
      <c r="C88" s="108" t="s">
        <v>3</v>
      </c>
      <c r="D88" s="108" t="s">
        <v>4</v>
      </c>
      <c r="E88" s="108" t="s">
        <v>5</v>
      </c>
      <c r="F88" s="108" t="s">
        <v>6</v>
      </c>
    </row>
    <row r="89" spans="1:8" ht="15" customHeight="1" x14ac:dyDescent="0.25">
      <c r="A89" s="103">
        <v>1</v>
      </c>
      <c r="B89" s="109" t="s">
        <v>118</v>
      </c>
      <c r="C89" s="109" t="s">
        <v>17</v>
      </c>
      <c r="D89" s="33">
        <v>53</v>
      </c>
      <c r="E89" s="24">
        <v>1</v>
      </c>
      <c r="F89" s="96">
        <v>53</v>
      </c>
    </row>
    <row r="90" spans="1:8" ht="15" customHeight="1" x14ac:dyDescent="0.25">
      <c r="A90" s="103">
        <v>2</v>
      </c>
      <c r="B90" s="109" t="s">
        <v>104</v>
      </c>
      <c r="C90" s="109" t="s">
        <v>17</v>
      </c>
      <c r="D90" s="33">
        <v>195</v>
      </c>
      <c r="E90" s="24">
        <v>1</v>
      </c>
      <c r="F90" s="96">
        <v>195</v>
      </c>
    </row>
    <row r="91" spans="1:8" ht="15" customHeight="1" thickBot="1" x14ac:dyDescent="0.3">
      <c r="A91" s="114">
        <v>3</v>
      </c>
      <c r="B91" s="114" t="s">
        <v>105</v>
      </c>
      <c r="C91" s="114" t="s">
        <v>17</v>
      </c>
      <c r="D91" s="155">
        <v>85</v>
      </c>
      <c r="E91" s="120">
        <v>1</v>
      </c>
      <c r="F91" s="155">
        <v>85</v>
      </c>
    </row>
    <row r="92" spans="1:8" ht="15" customHeight="1" thickBot="1" x14ac:dyDescent="0.3">
      <c r="A92" s="148"/>
      <c r="B92" s="19" t="s">
        <v>8</v>
      </c>
      <c r="C92" s="149"/>
      <c r="D92" s="260"/>
      <c r="E92" s="261"/>
      <c r="F92" s="262">
        <f>SUM(F89:F91)</f>
        <v>333</v>
      </c>
    </row>
    <row r="93" spans="1:8" ht="15" customHeight="1" x14ac:dyDescent="0.25"/>
    <row r="94" spans="1:8" ht="15" customHeight="1" x14ac:dyDescent="0.25"/>
    <row r="95" spans="1:8" ht="15" customHeight="1" x14ac:dyDescent="0.25">
      <c r="B95" s="37" t="s">
        <v>14</v>
      </c>
    </row>
    <row r="96" spans="1:8" ht="15" customHeight="1" thickBot="1" x14ac:dyDescent="0.3">
      <c r="A96" s="362" t="s">
        <v>15</v>
      </c>
      <c r="B96" s="362"/>
      <c r="C96" s="362"/>
      <c r="D96" s="362"/>
      <c r="E96" s="362"/>
      <c r="F96" s="362"/>
    </row>
    <row r="97" spans="1:6" ht="15" customHeight="1" thickBot="1" x14ac:dyDescent="0.3">
      <c r="A97" s="18" t="s">
        <v>1</v>
      </c>
      <c r="B97" s="19" t="s">
        <v>2</v>
      </c>
      <c r="C97" s="20" t="s">
        <v>3</v>
      </c>
      <c r="D97" s="20" t="s">
        <v>4</v>
      </c>
      <c r="E97" s="20" t="s">
        <v>5</v>
      </c>
      <c r="F97" s="21" t="s">
        <v>6</v>
      </c>
    </row>
    <row r="98" spans="1:6" ht="15" customHeight="1" x14ac:dyDescent="0.25">
      <c r="A98" s="22">
        <v>1</v>
      </c>
      <c r="B98" s="34" t="s">
        <v>113</v>
      </c>
      <c r="C98" s="33" t="s">
        <v>7</v>
      </c>
      <c r="D98" s="33">
        <v>900</v>
      </c>
      <c r="E98" s="24">
        <v>1</v>
      </c>
      <c r="F98" s="35">
        <v>900</v>
      </c>
    </row>
    <row r="99" spans="1:6" ht="15" customHeight="1" x14ac:dyDescent="0.25">
      <c r="A99" s="151">
        <v>2</v>
      </c>
      <c r="B99" s="152" t="s">
        <v>122</v>
      </c>
      <c r="C99" s="33" t="s">
        <v>7</v>
      </c>
      <c r="D99" s="96">
        <v>300</v>
      </c>
      <c r="E99" s="95">
        <v>3</v>
      </c>
      <c r="F99" s="96">
        <v>900</v>
      </c>
    </row>
    <row r="100" spans="1:6" ht="15" customHeight="1" x14ac:dyDescent="0.25">
      <c r="A100" s="151">
        <v>3</v>
      </c>
      <c r="B100" s="152" t="s">
        <v>123</v>
      </c>
      <c r="C100" s="33" t="s">
        <v>7</v>
      </c>
      <c r="D100" s="96">
        <v>1300</v>
      </c>
      <c r="E100" s="95">
        <v>1</v>
      </c>
      <c r="F100" s="96">
        <v>1300</v>
      </c>
    </row>
    <row r="101" spans="1:6" ht="15" customHeight="1" x14ac:dyDescent="0.25">
      <c r="A101" s="151">
        <v>4</v>
      </c>
      <c r="B101" s="153" t="s">
        <v>124</v>
      </c>
      <c r="C101" s="33" t="s">
        <v>7</v>
      </c>
      <c r="D101" s="155">
        <v>500</v>
      </c>
      <c r="E101" s="120">
        <v>1</v>
      </c>
      <c r="F101" s="155">
        <v>500</v>
      </c>
    </row>
    <row r="102" spans="1:6" ht="15" customHeight="1" x14ac:dyDescent="0.25">
      <c r="A102" s="151">
        <v>5</v>
      </c>
      <c r="B102" s="154" t="s">
        <v>125</v>
      </c>
      <c r="C102" s="33" t="s">
        <v>7</v>
      </c>
      <c r="D102" s="96">
        <v>1400</v>
      </c>
      <c r="E102" s="95">
        <v>1</v>
      </c>
      <c r="F102" s="96">
        <v>1400</v>
      </c>
    </row>
    <row r="103" spans="1:6" ht="15" customHeight="1" x14ac:dyDescent="0.25">
      <c r="A103" s="151">
        <v>6</v>
      </c>
      <c r="B103" s="103" t="s">
        <v>126</v>
      </c>
      <c r="C103" s="33" t="s">
        <v>7</v>
      </c>
      <c r="D103" s="96">
        <v>320</v>
      </c>
      <c r="E103" s="95">
        <v>4</v>
      </c>
      <c r="F103" s="96">
        <v>1280</v>
      </c>
    </row>
    <row r="104" spans="1:6" ht="15" customHeight="1" x14ac:dyDescent="0.25">
      <c r="A104" s="151">
        <v>7</v>
      </c>
      <c r="B104" s="103" t="s">
        <v>127</v>
      </c>
      <c r="C104" s="33" t="s">
        <v>7</v>
      </c>
      <c r="D104" s="96">
        <v>240</v>
      </c>
      <c r="E104" s="95">
        <v>1</v>
      </c>
      <c r="F104" s="96">
        <v>240</v>
      </c>
    </row>
    <row r="105" spans="1:6" ht="15" customHeight="1" x14ac:dyDescent="0.25">
      <c r="A105" s="24">
        <v>8</v>
      </c>
      <c r="B105" s="103" t="s">
        <v>128</v>
      </c>
      <c r="C105" s="33" t="s">
        <v>7</v>
      </c>
      <c r="D105" s="96">
        <v>160</v>
      </c>
      <c r="E105" s="95">
        <v>3</v>
      </c>
      <c r="F105" s="96">
        <v>480</v>
      </c>
    </row>
    <row r="106" spans="1:6" ht="15" customHeight="1" x14ac:dyDescent="0.25">
      <c r="A106" s="24">
        <v>9</v>
      </c>
      <c r="B106" s="156" t="s">
        <v>129</v>
      </c>
      <c r="C106" s="158" t="s">
        <v>7</v>
      </c>
      <c r="D106" s="157">
        <v>195</v>
      </c>
      <c r="E106" s="158">
        <v>15</v>
      </c>
      <c r="F106" s="157">
        <f>E106*D106</f>
        <v>2925</v>
      </c>
    </row>
    <row r="107" spans="1:6" ht="15" customHeight="1" x14ac:dyDescent="0.25">
      <c r="A107" s="24">
        <v>10</v>
      </c>
      <c r="B107" s="171" t="s">
        <v>119</v>
      </c>
      <c r="C107" s="158" t="s">
        <v>130</v>
      </c>
      <c r="D107" s="353">
        <v>100</v>
      </c>
      <c r="E107" s="357">
        <v>10</v>
      </c>
      <c r="F107" s="354">
        <v>1000</v>
      </c>
    </row>
    <row r="108" spans="1:6" ht="15" customHeight="1" x14ac:dyDescent="0.25">
      <c r="A108" s="169">
        <v>11</v>
      </c>
      <c r="B108" s="172" t="s">
        <v>169</v>
      </c>
      <c r="C108" s="170" t="s">
        <v>7</v>
      </c>
      <c r="D108" s="355">
        <v>16</v>
      </c>
      <c r="E108" s="358">
        <v>134</v>
      </c>
      <c r="F108" s="356">
        <v>2144</v>
      </c>
    </row>
    <row r="109" spans="1:6" ht="15" customHeight="1" x14ac:dyDescent="0.25">
      <c r="A109" s="24">
        <v>12</v>
      </c>
      <c r="B109" s="339" t="s">
        <v>432</v>
      </c>
      <c r="C109" s="120" t="s">
        <v>7</v>
      </c>
      <c r="D109" s="96">
        <v>2500</v>
      </c>
      <c r="E109" s="95">
        <v>1</v>
      </c>
      <c r="F109" s="96">
        <v>2500</v>
      </c>
    </row>
    <row r="110" spans="1:6" ht="15" customHeight="1" x14ac:dyDescent="0.25">
      <c r="A110" s="24">
        <v>13</v>
      </c>
      <c r="B110" s="339" t="s">
        <v>432</v>
      </c>
      <c r="C110" s="120" t="s">
        <v>7</v>
      </c>
      <c r="D110" s="96">
        <v>3200</v>
      </c>
      <c r="E110" s="95">
        <v>1</v>
      </c>
      <c r="F110" s="96">
        <v>3200</v>
      </c>
    </row>
    <row r="111" spans="1:6" ht="15" customHeight="1" x14ac:dyDescent="0.25">
      <c r="A111" s="24">
        <v>14</v>
      </c>
      <c r="B111" s="103" t="s">
        <v>433</v>
      </c>
      <c r="C111" s="103" t="s">
        <v>7</v>
      </c>
      <c r="D111" s="96">
        <v>1986</v>
      </c>
      <c r="E111" s="95">
        <v>2</v>
      </c>
      <c r="F111" s="96">
        <f>E111*D111</f>
        <v>3972</v>
      </c>
    </row>
    <row r="112" spans="1:6" ht="15" customHeight="1" thickBot="1" x14ac:dyDescent="0.3">
      <c r="A112" s="336"/>
      <c r="B112" s="337" t="s">
        <v>8</v>
      </c>
      <c r="C112" s="338"/>
      <c r="D112" s="338"/>
      <c r="E112" s="338"/>
      <c r="F112" s="302">
        <f>SUM(F98:F111)</f>
        <v>22741</v>
      </c>
    </row>
    <row r="113" spans="1:7" ht="15" customHeight="1" x14ac:dyDescent="0.25">
      <c r="A113" s="42"/>
      <c r="B113" s="42"/>
      <c r="C113" s="87"/>
      <c r="D113" s="87"/>
      <c r="E113" s="87"/>
      <c r="F113" s="43"/>
    </row>
    <row r="114" spans="1:7" ht="15" customHeight="1" thickBot="1" x14ac:dyDescent="0.3">
      <c r="A114" s="39"/>
      <c r="B114" s="11" t="s">
        <v>12</v>
      </c>
      <c r="C114" s="55"/>
      <c r="D114" s="55"/>
      <c r="E114" s="55"/>
      <c r="F114" s="55"/>
    </row>
    <row r="115" spans="1:7" ht="15" customHeight="1" thickBot="1" x14ac:dyDescent="0.3">
      <c r="A115" s="9"/>
      <c r="B115" s="15" t="s">
        <v>10</v>
      </c>
      <c r="C115" s="3"/>
      <c r="D115" s="84"/>
      <c r="E115" s="3"/>
      <c r="F115" s="16">
        <v>100</v>
      </c>
    </row>
    <row r="116" spans="1:7" ht="15" customHeight="1" x14ac:dyDescent="0.25">
      <c r="A116" s="10"/>
      <c r="B116" s="11"/>
      <c r="C116" s="10"/>
      <c r="D116" s="85"/>
      <c r="E116" s="10"/>
      <c r="F116" s="12"/>
    </row>
    <row r="117" spans="1:7" ht="15" customHeight="1" x14ac:dyDescent="0.25">
      <c r="A117" s="105"/>
      <c r="B117" s="106" t="s">
        <v>11</v>
      </c>
      <c r="C117" s="105"/>
      <c r="D117" s="105"/>
      <c r="E117"/>
      <c r="F117"/>
    </row>
    <row r="118" spans="1:7" ht="15" customHeight="1" x14ac:dyDescent="0.25">
      <c r="A118" s="107" t="s">
        <v>29</v>
      </c>
      <c r="B118" s="107" t="s">
        <v>2</v>
      </c>
      <c r="C118" s="108" t="s">
        <v>3</v>
      </c>
      <c r="D118" s="108" t="s">
        <v>4</v>
      </c>
      <c r="E118" s="108" t="s">
        <v>5</v>
      </c>
      <c r="F118" s="108" t="s">
        <v>6</v>
      </c>
    </row>
    <row r="119" spans="1:7" ht="15" customHeight="1" x14ac:dyDescent="0.25">
      <c r="A119" s="103">
        <v>1</v>
      </c>
      <c r="B119" s="109" t="s">
        <v>398</v>
      </c>
      <c r="C119" s="109" t="s">
        <v>17</v>
      </c>
      <c r="D119" s="33">
        <v>1.2</v>
      </c>
      <c r="E119" s="24">
        <v>400</v>
      </c>
      <c r="F119" s="96">
        <v>480</v>
      </c>
    </row>
    <row r="120" spans="1:7" ht="15" customHeight="1" thickBot="1" x14ac:dyDescent="0.3">
      <c r="A120" s="103">
        <v>2</v>
      </c>
      <c r="B120" s="109" t="s">
        <v>399</v>
      </c>
      <c r="C120" s="109" t="s">
        <v>17</v>
      </c>
      <c r="D120" s="33">
        <v>0.56999999999999995</v>
      </c>
      <c r="E120" s="24">
        <v>300</v>
      </c>
      <c r="F120" s="96">
        <v>171</v>
      </c>
    </row>
    <row r="121" spans="1:7" ht="15" customHeight="1" thickBot="1" x14ac:dyDescent="0.3">
      <c r="A121" s="148"/>
      <c r="B121" s="19" t="s">
        <v>8</v>
      </c>
      <c r="C121" s="149"/>
      <c r="D121" s="260"/>
      <c r="E121" s="261"/>
      <c r="F121" s="262">
        <f>SUM(F119:F120)</f>
        <v>651</v>
      </c>
    </row>
    <row r="122" spans="1:7" ht="15" customHeight="1" x14ac:dyDescent="0.25">
      <c r="A122" s="117"/>
      <c r="B122" s="39"/>
      <c r="C122" s="117"/>
      <c r="D122" s="241"/>
      <c r="E122" s="249"/>
      <c r="F122" s="241"/>
    </row>
    <row r="123" spans="1:7" ht="15" customHeight="1" x14ac:dyDescent="0.25">
      <c r="B123" s="367" t="s">
        <v>300</v>
      </c>
      <c r="C123" s="367"/>
      <c r="D123" s="367"/>
      <c r="E123" s="367"/>
      <c r="F123" s="367"/>
      <c r="G123" s="367"/>
    </row>
    <row r="124" spans="1:7" ht="15" customHeight="1" thickBot="1" x14ac:dyDescent="0.35">
      <c r="B124" s="74"/>
      <c r="C124" s="73"/>
      <c r="D124" s="73"/>
      <c r="E124" s="73"/>
      <c r="F124" s="73"/>
      <c r="G124" s="313"/>
    </row>
    <row r="125" spans="1:7" ht="15" customHeight="1" thickBot="1" x14ac:dyDescent="0.3">
      <c r="A125" s="228" t="s">
        <v>1</v>
      </c>
      <c r="B125" s="69" t="s">
        <v>2</v>
      </c>
      <c r="C125" s="70" t="s">
        <v>3</v>
      </c>
      <c r="D125" s="70" t="s">
        <v>4</v>
      </c>
      <c r="E125" s="70" t="s">
        <v>5</v>
      </c>
      <c r="F125" s="71" t="s">
        <v>6</v>
      </c>
    </row>
    <row r="126" spans="1:7" ht="15" customHeight="1" x14ac:dyDescent="0.25">
      <c r="A126" s="340">
        <v>1</v>
      </c>
      <c r="B126" s="147" t="s">
        <v>434</v>
      </c>
      <c r="C126" s="341" t="s">
        <v>435</v>
      </c>
      <c r="D126" s="96">
        <v>169</v>
      </c>
      <c r="E126" s="95">
        <v>27</v>
      </c>
      <c r="F126" s="96">
        <v>4563</v>
      </c>
    </row>
    <row r="127" spans="1:7" ht="15" customHeight="1" x14ac:dyDescent="0.25">
      <c r="A127" s="340">
        <f>A126+1</f>
        <v>2</v>
      </c>
      <c r="B127" s="147" t="s">
        <v>436</v>
      </c>
      <c r="C127" s="95" t="s">
        <v>16</v>
      </c>
      <c r="D127" s="96">
        <v>10</v>
      </c>
      <c r="E127" s="95">
        <v>10</v>
      </c>
      <c r="F127" s="96">
        <v>100</v>
      </c>
    </row>
    <row r="128" spans="1:7" ht="15" customHeight="1" x14ac:dyDescent="0.25">
      <c r="A128" s="340">
        <f t="shared" ref="A128:A142" si="1">A127+1</f>
        <v>3</v>
      </c>
      <c r="B128" s="147" t="s">
        <v>437</v>
      </c>
      <c r="C128" s="95" t="s">
        <v>130</v>
      </c>
      <c r="D128" s="96">
        <v>200</v>
      </c>
      <c r="E128" s="95">
        <v>2</v>
      </c>
      <c r="F128" s="96">
        <v>400</v>
      </c>
    </row>
    <row r="129" spans="1:7" ht="15" customHeight="1" x14ac:dyDescent="0.25">
      <c r="A129" s="340">
        <f t="shared" si="1"/>
        <v>4</v>
      </c>
      <c r="B129" s="147" t="s">
        <v>438</v>
      </c>
      <c r="C129" s="95" t="s">
        <v>7</v>
      </c>
      <c r="D129" s="96">
        <v>100</v>
      </c>
      <c r="E129" s="95">
        <v>10</v>
      </c>
      <c r="F129" s="96">
        <v>1000</v>
      </c>
    </row>
    <row r="130" spans="1:7" ht="15" customHeight="1" x14ac:dyDescent="0.25">
      <c r="A130" s="340">
        <f t="shared" si="1"/>
        <v>5</v>
      </c>
      <c r="B130" s="147" t="s">
        <v>439</v>
      </c>
      <c r="C130" s="95" t="s">
        <v>7</v>
      </c>
      <c r="D130" s="96">
        <v>180</v>
      </c>
      <c r="E130" s="95">
        <v>1</v>
      </c>
      <c r="F130" s="96">
        <v>180</v>
      </c>
    </row>
    <row r="131" spans="1:7" ht="15" customHeight="1" x14ac:dyDescent="0.25">
      <c r="A131" s="340">
        <f t="shared" si="1"/>
        <v>6</v>
      </c>
      <c r="B131" s="147" t="s">
        <v>440</v>
      </c>
      <c r="C131" s="95" t="s">
        <v>7</v>
      </c>
      <c r="D131" s="96">
        <v>900</v>
      </c>
      <c r="E131" s="95">
        <v>1</v>
      </c>
      <c r="F131" s="96">
        <v>900</v>
      </c>
    </row>
    <row r="132" spans="1:7" ht="15" customHeight="1" x14ac:dyDescent="0.25">
      <c r="A132" s="340">
        <f t="shared" si="1"/>
        <v>7</v>
      </c>
      <c r="B132" s="147" t="s">
        <v>203</v>
      </c>
      <c r="C132" s="95" t="s">
        <v>7</v>
      </c>
      <c r="D132" s="96">
        <v>250</v>
      </c>
      <c r="E132" s="95">
        <v>2</v>
      </c>
      <c r="F132" s="96">
        <v>500</v>
      </c>
    </row>
    <row r="133" spans="1:7" ht="15" customHeight="1" x14ac:dyDescent="0.25">
      <c r="A133" s="340">
        <f t="shared" si="1"/>
        <v>8</v>
      </c>
      <c r="B133" s="147" t="s">
        <v>441</v>
      </c>
      <c r="C133" s="95" t="s">
        <v>7</v>
      </c>
      <c r="D133" s="96">
        <v>150</v>
      </c>
      <c r="E133" s="95">
        <v>5</v>
      </c>
      <c r="F133" s="96">
        <v>750</v>
      </c>
    </row>
    <row r="134" spans="1:7" ht="15" customHeight="1" x14ac:dyDescent="0.25">
      <c r="A134" s="340">
        <f t="shared" si="1"/>
        <v>9</v>
      </c>
      <c r="B134" s="147" t="s">
        <v>442</v>
      </c>
      <c r="C134" s="95" t="s">
        <v>7</v>
      </c>
      <c r="D134" s="96">
        <v>150</v>
      </c>
      <c r="E134" s="95">
        <v>2</v>
      </c>
      <c r="F134" s="96">
        <v>300</v>
      </c>
    </row>
    <row r="135" spans="1:7" ht="15" customHeight="1" x14ac:dyDescent="0.25">
      <c r="A135" s="340">
        <f t="shared" si="1"/>
        <v>10</v>
      </c>
      <c r="B135" s="147" t="s">
        <v>443</v>
      </c>
      <c r="C135" s="95" t="s">
        <v>7</v>
      </c>
      <c r="D135" s="96">
        <v>80</v>
      </c>
      <c r="E135" s="120">
        <v>3</v>
      </c>
      <c r="F135" s="155">
        <v>240</v>
      </c>
    </row>
    <row r="136" spans="1:7" ht="15" customHeight="1" x14ac:dyDescent="0.25">
      <c r="A136" s="340">
        <f t="shared" si="1"/>
        <v>11</v>
      </c>
      <c r="B136" s="156" t="s">
        <v>444</v>
      </c>
      <c r="C136" s="158" t="s">
        <v>7</v>
      </c>
      <c r="D136" s="157">
        <v>120</v>
      </c>
      <c r="E136" s="160">
        <v>10</v>
      </c>
      <c r="F136" s="29">
        <v>1200</v>
      </c>
    </row>
    <row r="137" spans="1:7" ht="15" customHeight="1" x14ac:dyDescent="0.25">
      <c r="A137" s="340">
        <f t="shared" si="1"/>
        <v>12</v>
      </c>
      <c r="B137" s="156" t="s">
        <v>445</v>
      </c>
      <c r="C137" s="158" t="s">
        <v>7</v>
      </c>
      <c r="D137" s="157">
        <v>60</v>
      </c>
      <c r="E137" s="160">
        <v>8</v>
      </c>
      <c r="F137" s="29">
        <v>480</v>
      </c>
    </row>
    <row r="138" spans="1:7" ht="15" customHeight="1" x14ac:dyDescent="0.25">
      <c r="A138" s="340">
        <f t="shared" si="1"/>
        <v>13</v>
      </c>
      <c r="B138" s="156" t="s">
        <v>446</v>
      </c>
      <c r="C138" s="158" t="s">
        <v>7</v>
      </c>
      <c r="D138" s="157">
        <v>30</v>
      </c>
      <c r="E138" s="160">
        <v>10</v>
      </c>
      <c r="F138" s="29">
        <v>300</v>
      </c>
    </row>
    <row r="139" spans="1:7" ht="15" customHeight="1" x14ac:dyDescent="0.25">
      <c r="A139" s="340">
        <f t="shared" si="1"/>
        <v>14</v>
      </c>
      <c r="B139" s="156" t="s">
        <v>447</v>
      </c>
      <c r="C139" s="158" t="s">
        <v>7</v>
      </c>
      <c r="D139" s="157">
        <v>80</v>
      </c>
      <c r="E139" s="160">
        <v>3</v>
      </c>
      <c r="F139" s="29">
        <v>240</v>
      </c>
    </row>
    <row r="140" spans="1:7" ht="15" customHeight="1" x14ac:dyDescent="0.25">
      <c r="A140" s="340">
        <f t="shared" si="1"/>
        <v>15</v>
      </c>
      <c r="B140" s="156" t="s">
        <v>448</v>
      </c>
      <c r="C140" s="158" t="s">
        <v>7</v>
      </c>
      <c r="D140" s="157">
        <v>80</v>
      </c>
      <c r="E140" s="160">
        <v>3</v>
      </c>
      <c r="F140" s="29">
        <v>240</v>
      </c>
    </row>
    <row r="141" spans="1:7" ht="15" customHeight="1" x14ac:dyDescent="0.25">
      <c r="A141" s="340">
        <f t="shared" si="1"/>
        <v>16</v>
      </c>
      <c r="B141" s="156" t="s">
        <v>449</v>
      </c>
      <c r="C141" s="158" t="s">
        <v>7</v>
      </c>
      <c r="D141" s="157">
        <v>80</v>
      </c>
      <c r="E141" s="160">
        <v>3</v>
      </c>
      <c r="F141" s="29">
        <v>240</v>
      </c>
    </row>
    <row r="142" spans="1:7" ht="15" customHeight="1" thickBot="1" x14ac:dyDescent="0.3">
      <c r="A142" s="340">
        <f t="shared" si="1"/>
        <v>17</v>
      </c>
      <c r="B142" s="156" t="s">
        <v>450</v>
      </c>
      <c r="C142" s="158" t="s">
        <v>7</v>
      </c>
      <c r="D142" s="157">
        <v>80</v>
      </c>
      <c r="E142" s="160">
        <v>3</v>
      </c>
      <c r="F142" s="29">
        <v>240</v>
      </c>
    </row>
    <row r="143" spans="1:7" ht="15" customHeight="1" thickBot="1" x14ac:dyDescent="0.3">
      <c r="A143" s="67"/>
      <c r="B143" s="50" t="s">
        <v>8</v>
      </c>
      <c r="C143" s="70"/>
      <c r="D143" s="88"/>
      <c r="E143" s="20"/>
      <c r="F143" s="89">
        <f>SUM(F126:F142)</f>
        <v>11873</v>
      </c>
    </row>
    <row r="144" spans="1:7" ht="15" customHeight="1" x14ac:dyDescent="0.25">
      <c r="A144" s="342"/>
      <c r="B144" s="342"/>
      <c r="C144" s="342"/>
      <c r="D144" s="342"/>
      <c r="E144" s="342"/>
      <c r="F144" s="343"/>
      <c r="G144" s="37"/>
    </row>
    <row r="145" spans="1:16" ht="15" customHeight="1" x14ac:dyDescent="0.25">
      <c r="A145" s="342"/>
      <c r="B145" s="342"/>
      <c r="C145" s="342"/>
      <c r="D145" s="342"/>
      <c r="E145" s="342"/>
      <c r="F145" s="343"/>
      <c r="G145" s="37"/>
    </row>
    <row r="146" spans="1:16" ht="15" customHeight="1" x14ac:dyDescent="0.25">
      <c r="A146" s="10"/>
      <c r="B146" s="11"/>
      <c r="C146" s="10"/>
      <c r="D146" s="85"/>
      <c r="E146" s="10"/>
      <c r="F146" s="12"/>
    </row>
    <row r="147" spans="1:16" ht="15" customHeight="1" x14ac:dyDescent="0.25">
      <c r="A147" s="10"/>
      <c r="B147" s="11"/>
      <c r="C147" s="10"/>
      <c r="D147" s="85"/>
      <c r="E147" s="10"/>
      <c r="F147" s="12"/>
    </row>
    <row r="148" spans="1:16" ht="15" customHeight="1" x14ac:dyDescent="0.25">
      <c r="A148" s="10"/>
      <c r="B148" s="11"/>
      <c r="C148" s="10"/>
      <c r="D148" s="85"/>
      <c r="E148" s="10"/>
      <c r="F148" s="12"/>
    </row>
    <row r="149" spans="1:16" ht="15" customHeight="1" x14ac:dyDescent="0.25"/>
    <row r="150" spans="1:16" ht="15" customHeight="1" x14ac:dyDescent="0.25">
      <c r="B150" s="37" t="s">
        <v>115</v>
      </c>
      <c r="K150" s="117"/>
      <c r="L150" s="102"/>
      <c r="M150" s="55"/>
      <c r="N150" s="122"/>
      <c r="O150" s="117"/>
      <c r="P150" s="117"/>
    </row>
    <row r="151" spans="1:16" ht="15" customHeight="1" x14ac:dyDescent="0.25">
      <c r="K151" s="117"/>
      <c r="L151" s="102"/>
      <c r="M151" s="55"/>
      <c r="N151" s="122"/>
      <c r="O151" s="117"/>
      <c r="P151" s="117"/>
    </row>
    <row r="152" spans="1:16" ht="15" customHeight="1" thickBot="1" x14ac:dyDescent="0.3">
      <c r="A152" s="361" t="s">
        <v>0</v>
      </c>
      <c r="B152" s="361"/>
      <c r="C152" s="361"/>
      <c r="D152" s="361"/>
      <c r="E152" s="361"/>
      <c r="F152" s="361"/>
      <c r="K152" s="117"/>
      <c r="L152" s="102"/>
      <c r="M152" s="55"/>
      <c r="N152" s="122"/>
      <c r="O152" s="117"/>
      <c r="P152" s="117"/>
    </row>
    <row r="153" spans="1:16" ht="15" customHeight="1" x14ac:dyDescent="0.25">
      <c r="A153" s="25" t="s">
        <v>1</v>
      </c>
      <c r="B153" s="26" t="s">
        <v>2</v>
      </c>
      <c r="C153" s="27" t="s">
        <v>3</v>
      </c>
      <c r="D153" s="27" t="s">
        <v>4</v>
      </c>
      <c r="E153" s="27" t="s">
        <v>5</v>
      </c>
      <c r="F153" s="28" t="s">
        <v>6</v>
      </c>
      <c r="K153" s="117"/>
      <c r="L153" s="102"/>
      <c r="M153" s="55"/>
      <c r="N153" s="122"/>
      <c r="O153" s="117"/>
      <c r="P153" s="117"/>
    </row>
    <row r="154" spans="1:16" ht="15" customHeight="1" x14ac:dyDescent="0.25">
      <c r="A154" s="174">
        <v>1</v>
      </c>
      <c r="B154" s="175" t="s">
        <v>208</v>
      </c>
      <c r="C154" s="277" t="s">
        <v>7</v>
      </c>
      <c r="D154" s="176">
        <v>2100</v>
      </c>
      <c r="E154" s="359">
        <v>2</v>
      </c>
      <c r="F154" s="346">
        <f t="shared" ref="F154:F197" si="2">E154*D154</f>
        <v>4200</v>
      </c>
      <c r="K154" s="117"/>
      <c r="L154" s="102"/>
      <c r="M154" s="55"/>
      <c r="N154" s="122"/>
      <c r="O154" s="117"/>
      <c r="P154" s="117"/>
    </row>
    <row r="155" spans="1:16" ht="15" customHeight="1" x14ac:dyDescent="0.25">
      <c r="A155" s="177">
        <v>2</v>
      </c>
      <c r="B155" s="103" t="s">
        <v>209</v>
      </c>
      <c r="C155" s="277" t="s">
        <v>7</v>
      </c>
      <c r="D155" s="96">
        <v>250</v>
      </c>
      <c r="E155" s="95">
        <v>1</v>
      </c>
      <c r="F155" s="347">
        <f t="shared" si="2"/>
        <v>250</v>
      </c>
      <c r="K155" s="117"/>
      <c r="L155" s="102"/>
      <c r="M155" s="55"/>
      <c r="N155" s="122"/>
      <c r="O155" s="117"/>
      <c r="P155" s="117"/>
    </row>
    <row r="156" spans="1:16" ht="15" customHeight="1" x14ac:dyDescent="0.25">
      <c r="A156" s="177">
        <v>3</v>
      </c>
      <c r="B156" s="103" t="s">
        <v>210</v>
      </c>
      <c r="C156" s="277" t="s">
        <v>7</v>
      </c>
      <c r="D156" s="96">
        <v>150</v>
      </c>
      <c r="E156" s="95">
        <v>1</v>
      </c>
      <c r="F156" s="347">
        <f t="shared" si="2"/>
        <v>150</v>
      </c>
      <c r="K156" s="117"/>
      <c r="L156" s="102"/>
      <c r="M156" s="55"/>
      <c r="N156" s="122"/>
      <c r="O156" s="117"/>
      <c r="P156" s="117"/>
    </row>
    <row r="157" spans="1:16" ht="15" customHeight="1" x14ac:dyDescent="0.25">
      <c r="A157" s="177">
        <v>4</v>
      </c>
      <c r="B157" s="103" t="s">
        <v>211</v>
      </c>
      <c r="C157" s="277" t="s">
        <v>7</v>
      </c>
      <c r="D157" s="96">
        <v>480</v>
      </c>
      <c r="E157" s="95">
        <v>1</v>
      </c>
      <c r="F157" s="347">
        <f t="shared" si="2"/>
        <v>480</v>
      </c>
      <c r="K157" s="117"/>
      <c r="L157" s="102"/>
      <c r="M157" s="55"/>
      <c r="N157" s="122"/>
      <c r="O157" s="117"/>
      <c r="P157" s="117"/>
    </row>
    <row r="158" spans="1:16" ht="15" customHeight="1" x14ac:dyDescent="0.25">
      <c r="A158" s="177">
        <v>5</v>
      </c>
      <c r="B158" s="178" t="s">
        <v>212</v>
      </c>
      <c r="C158" s="277" t="s">
        <v>7</v>
      </c>
      <c r="D158" s="179">
        <v>300</v>
      </c>
      <c r="E158" s="95">
        <v>3</v>
      </c>
      <c r="F158" s="347">
        <f t="shared" si="2"/>
        <v>900</v>
      </c>
      <c r="K158" s="117"/>
      <c r="L158" s="102"/>
      <c r="M158" s="55"/>
      <c r="N158" s="122"/>
      <c r="O158" s="117"/>
      <c r="P158" s="117"/>
    </row>
    <row r="159" spans="1:16" ht="15" customHeight="1" x14ac:dyDescent="0.25">
      <c r="A159" s="177">
        <v>6</v>
      </c>
      <c r="B159" s="178" t="s">
        <v>213</v>
      </c>
      <c r="C159" s="277" t="s">
        <v>7</v>
      </c>
      <c r="D159" s="179">
        <v>1200</v>
      </c>
      <c r="E159" s="95">
        <v>1</v>
      </c>
      <c r="F159" s="347">
        <f t="shared" si="2"/>
        <v>1200</v>
      </c>
      <c r="K159" s="117">
        <v>7180</v>
      </c>
      <c r="L159" s="102"/>
      <c r="M159" s="55"/>
      <c r="N159" s="122"/>
      <c r="O159" s="117"/>
      <c r="P159" s="117"/>
    </row>
    <row r="160" spans="1:16" ht="15" customHeight="1" x14ac:dyDescent="0.25">
      <c r="A160" s="177">
        <f>A159+1</f>
        <v>7</v>
      </c>
      <c r="B160" s="242" t="s">
        <v>301</v>
      </c>
      <c r="C160" s="277" t="s">
        <v>7</v>
      </c>
      <c r="D160" s="96">
        <v>70</v>
      </c>
      <c r="E160" s="95">
        <v>30</v>
      </c>
      <c r="F160" s="348">
        <f t="shared" si="2"/>
        <v>2100</v>
      </c>
      <c r="G160" s="283"/>
      <c r="H160" s="117"/>
      <c r="K160" s="117"/>
      <c r="L160" s="102"/>
      <c r="M160" s="55"/>
      <c r="N160" s="122"/>
      <c r="O160" s="117"/>
      <c r="P160" s="117"/>
    </row>
    <row r="161" spans="1:16" ht="15" customHeight="1" x14ac:dyDescent="0.25">
      <c r="A161" s="177">
        <f t="shared" ref="A161:A197" si="3">A160+1</f>
        <v>8</v>
      </c>
      <c r="B161" s="242" t="s">
        <v>302</v>
      </c>
      <c r="C161" s="277" t="s">
        <v>7</v>
      </c>
      <c r="D161" s="96">
        <v>35</v>
      </c>
      <c r="E161" s="95">
        <v>100</v>
      </c>
      <c r="F161" s="348">
        <f t="shared" si="2"/>
        <v>3500</v>
      </c>
      <c r="G161" s="283"/>
      <c r="H161" s="117"/>
      <c r="K161" s="117"/>
      <c r="L161" s="102"/>
      <c r="M161" s="55"/>
      <c r="N161" s="122"/>
      <c r="O161" s="117"/>
      <c r="P161" s="117"/>
    </row>
    <row r="162" spans="1:16" ht="15" customHeight="1" x14ac:dyDescent="0.25">
      <c r="A162" s="177">
        <f t="shared" si="3"/>
        <v>9</v>
      </c>
      <c r="B162" s="242" t="s">
        <v>303</v>
      </c>
      <c r="C162" s="277" t="s">
        <v>7</v>
      </c>
      <c r="D162" s="96">
        <v>16</v>
      </c>
      <c r="E162" s="95">
        <v>70</v>
      </c>
      <c r="F162" s="348">
        <f t="shared" si="2"/>
        <v>1120</v>
      </c>
      <c r="G162" s="283"/>
      <c r="H162" s="117"/>
      <c r="K162" s="117"/>
      <c r="L162" s="102"/>
      <c r="M162" s="55"/>
      <c r="N162" s="122"/>
      <c r="O162" s="117"/>
      <c r="P162" s="117"/>
    </row>
    <row r="163" spans="1:16" ht="15" customHeight="1" x14ac:dyDescent="0.25">
      <c r="A163" s="177">
        <f t="shared" si="3"/>
        <v>10</v>
      </c>
      <c r="B163" s="257" t="s">
        <v>19</v>
      </c>
      <c r="C163" s="277" t="s">
        <v>7</v>
      </c>
      <c r="D163" s="179">
        <v>3400</v>
      </c>
      <c r="E163" s="95">
        <v>1</v>
      </c>
      <c r="F163" s="348">
        <f t="shared" si="2"/>
        <v>3400</v>
      </c>
      <c r="G163" s="283"/>
      <c r="H163" s="117"/>
      <c r="K163" s="117"/>
      <c r="L163" s="102"/>
      <c r="M163" s="55"/>
      <c r="N163" s="122"/>
      <c r="O163" s="117"/>
      <c r="P163" s="117"/>
    </row>
    <row r="164" spans="1:16" ht="15" customHeight="1" x14ac:dyDescent="0.25">
      <c r="A164" s="177">
        <f t="shared" si="3"/>
        <v>11</v>
      </c>
      <c r="B164" s="257" t="s">
        <v>18</v>
      </c>
      <c r="C164" s="277" t="s">
        <v>7</v>
      </c>
      <c r="D164" s="179">
        <v>2100</v>
      </c>
      <c r="E164" s="95">
        <v>1</v>
      </c>
      <c r="F164" s="348">
        <f t="shared" si="2"/>
        <v>2100</v>
      </c>
      <c r="G164" s="283"/>
      <c r="H164" s="117"/>
      <c r="K164" s="117"/>
      <c r="L164" s="102"/>
      <c r="M164" s="55"/>
      <c r="N164" s="122"/>
      <c r="O164" s="117"/>
      <c r="P164" s="117"/>
    </row>
    <row r="165" spans="1:16" ht="15" customHeight="1" x14ac:dyDescent="0.25">
      <c r="A165" s="177">
        <f t="shared" si="3"/>
        <v>12</v>
      </c>
      <c r="B165" s="257" t="s">
        <v>304</v>
      </c>
      <c r="C165" s="277" t="s">
        <v>7</v>
      </c>
      <c r="D165" s="179">
        <v>1100</v>
      </c>
      <c r="E165" s="95">
        <v>1</v>
      </c>
      <c r="F165" s="348">
        <f t="shared" si="2"/>
        <v>1100</v>
      </c>
      <c r="G165" s="283"/>
      <c r="H165" s="117"/>
      <c r="K165" s="117"/>
      <c r="L165" s="102"/>
      <c r="M165" s="55"/>
      <c r="N165" s="122"/>
      <c r="O165" s="117"/>
      <c r="P165" s="117"/>
    </row>
    <row r="166" spans="1:16" ht="15" customHeight="1" x14ac:dyDescent="0.25">
      <c r="A166" s="177">
        <f t="shared" si="3"/>
        <v>13</v>
      </c>
      <c r="B166" s="257" t="s">
        <v>305</v>
      </c>
      <c r="C166" s="277" t="s">
        <v>7</v>
      </c>
      <c r="D166" s="179">
        <v>1200</v>
      </c>
      <c r="E166" s="95">
        <v>1</v>
      </c>
      <c r="F166" s="348">
        <f t="shared" si="2"/>
        <v>1200</v>
      </c>
      <c r="G166" s="283"/>
      <c r="H166" s="117"/>
      <c r="K166" s="117"/>
      <c r="L166" s="102"/>
      <c r="M166" s="55"/>
      <c r="N166" s="122"/>
      <c r="O166" s="117"/>
      <c r="P166" s="117"/>
    </row>
    <row r="167" spans="1:16" ht="15" customHeight="1" x14ac:dyDescent="0.25">
      <c r="A167" s="177">
        <f t="shared" si="3"/>
        <v>14</v>
      </c>
      <c r="B167" s="257" t="s">
        <v>306</v>
      </c>
      <c r="C167" s="277" t="s">
        <v>7</v>
      </c>
      <c r="D167" s="179">
        <v>480</v>
      </c>
      <c r="E167" s="95">
        <v>1</v>
      </c>
      <c r="F167" s="348">
        <f t="shared" si="2"/>
        <v>480</v>
      </c>
      <c r="G167" s="283"/>
      <c r="H167" s="117"/>
      <c r="K167" s="117"/>
      <c r="L167" s="102"/>
      <c r="M167" s="55"/>
      <c r="N167" s="122"/>
      <c r="O167" s="117"/>
      <c r="P167" s="117"/>
    </row>
    <row r="168" spans="1:16" ht="15" customHeight="1" x14ac:dyDescent="0.25">
      <c r="A168" s="177">
        <f t="shared" si="3"/>
        <v>15</v>
      </c>
      <c r="B168" s="278" t="s">
        <v>307</v>
      </c>
      <c r="C168" s="277" t="s">
        <v>308</v>
      </c>
      <c r="D168" s="344">
        <v>150</v>
      </c>
      <c r="E168" s="95">
        <v>25.2</v>
      </c>
      <c r="F168" s="348">
        <f t="shared" si="2"/>
        <v>3780</v>
      </c>
      <c r="G168" s="283"/>
      <c r="H168" s="117"/>
      <c r="K168" s="117"/>
      <c r="L168" s="102"/>
      <c r="M168" s="55"/>
      <c r="N168" s="122"/>
      <c r="O168" s="117"/>
      <c r="P168" s="117"/>
    </row>
    <row r="169" spans="1:16" ht="15" customHeight="1" x14ac:dyDescent="0.25">
      <c r="A169" s="177">
        <f t="shared" si="3"/>
        <v>16</v>
      </c>
      <c r="B169" s="103" t="s">
        <v>309</v>
      </c>
      <c r="C169" s="277" t="s">
        <v>308</v>
      </c>
      <c r="D169" s="96">
        <v>230</v>
      </c>
      <c r="E169" s="95">
        <v>13.68</v>
      </c>
      <c r="F169" s="348">
        <f t="shared" si="2"/>
        <v>3146.4</v>
      </c>
      <c r="G169" s="283"/>
      <c r="H169" s="117"/>
      <c r="K169" s="117"/>
      <c r="L169" s="102"/>
      <c r="M169" s="55"/>
      <c r="N169" s="122"/>
      <c r="O169" s="117"/>
      <c r="P169" s="117"/>
    </row>
    <row r="170" spans="1:16" ht="15" customHeight="1" x14ac:dyDescent="0.25">
      <c r="A170" s="177">
        <f t="shared" si="3"/>
        <v>17</v>
      </c>
      <c r="B170" s="103" t="s">
        <v>310</v>
      </c>
      <c r="C170" s="277" t="s">
        <v>7</v>
      </c>
      <c r="D170" s="96">
        <v>110</v>
      </c>
      <c r="E170" s="95">
        <v>13</v>
      </c>
      <c r="F170" s="348">
        <f t="shared" si="2"/>
        <v>1430</v>
      </c>
      <c r="G170" s="283"/>
      <c r="H170" s="117"/>
      <c r="K170" s="117"/>
      <c r="L170" s="102"/>
      <c r="M170" s="55"/>
      <c r="N170" s="122"/>
      <c r="O170" s="117"/>
      <c r="P170" s="117"/>
    </row>
    <row r="171" spans="1:16" ht="15" customHeight="1" x14ac:dyDescent="0.25">
      <c r="A171" s="177">
        <f t="shared" si="3"/>
        <v>18</v>
      </c>
      <c r="B171" s="103" t="s">
        <v>311</v>
      </c>
      <c r="C171" s="277" t="s">
        <v>7</v>
      </c>
      <c r="D171" s="96">
        <v>75</v>
      </c>
      <c r="E171" s="95">
        <v>12</v>
      </c>
      <c r="F171" s="348">
        <f t="shared" si="2"/>
        <v>900</v>
      </c>
      <c r="G171" s="283"/>
      <c r="H171" s="117"/>
      <c r="K171" s="117"/>
      <c r="L171" s="102"/>
      <c r="M171" s="55"/>
      <c r="N171" s="122"/>
      <c r="O171" s="117"/>
      <c r="P171" s="117"/>
    </row>
    <row r="172" spans="1:16" ht="15" customHeight="1" x14ac:dyDescent="0.25">
      <c r="A172" s="177">
        <f t="shared" si="3"/>
        <v>19</v>
      </c>
      <c r="B172" s="103" t="s">
        <v>312</v>
      </c>
      <c r="C172" s="277" t="s">
        <v>7</v>
      </c>
      <c r="D172" s="96">
        <v>410</v>
      </c>
      <c r="E172" s="95">
        <v>3</v>
      </c>
      <c r="F172" s="348">
        <f t="shared" si="2"/>
        <v>1230</v>
      </c>
      <c r="G172" s="283"/>
      <c r="H172" s="117"/>
      <c r="K172" s="117"/>
      <c r="L172" s="102"/>
      <c r="M172" s="55"/>
      <c r="N172" s="122"/>
      <c r="O172" s="117"/>
      <c r="P172" s="117"/>
    </row>
    <row r="173" spans="1:16" ht="15" customHeight="1" x14ac:dyDescent="0.25">
      <c r="A173" s="177">
        <f t="shared" si="3"/>
        <v>20</v>
      </c>
      <c r="B173" s="103" t="s">
        <v>313</v>
      </c>
      <c r="C173" s="277" t="s">
        <v>7</v>
      </c>
      <c r="D173" s="96">
        <v>150</v>
      </c>
      <c r="E173" s="95">
        <v>1</v>
      </c>
      <c r="F173" s="348">
        <f t="shared" si="2"/>
        <v>150</v>
      </c>
      <c r="G173" s="283"/>
      <c r="H173" s="117"/>
      <c r="K173" s="117"/>
      <c r="L173" s="102"/>
      <c r="M173" s="55"/>
      <c r="N173" s="122"/>
      <c r="O173" s="117"/>
      <c r="P173" s="117"/>
    </row>
    <row r="174" spans="1:16" ht="15" customHeight="1" x14ac:dyDescent="0.25">
      <c r="A174" s="177">
        <f t="shared" si="3"/>
        <v>21</v>
      </c>
      <c r="B174" s="103" t="s">
        <v>314</v>
      </c>
      <c r="C174" s="277" t="s">
        <v>7</v>
      </c>
      <c r="D174" s="96">
        <v>150</v>
      </c>
      <c r="E174" s="95">
        <v>1</v>
      </c>
      <c r="F174" s="348">
        <f t="shared" si="2"/>
        <v>150</v>
      </c>
      <c r="G174" s="283"/>
      <c r="H174" s="117"/>
      <c r="K174" s="117"/>
      <c r="L174" s="102"/>
      <c r="M174" s="55"/>
      <c r="N174" s="122"/>
      <c r="O174" s="117"/>
      <c r="P174" s="117"/>
    </row>
    <row r="175" spans="1:16" ht="15" customHeight="1" x14ac:dyDescent="0.25">
      <c r="A175" s="177">
        <f t="shared" si="3"/>
        <v>22</v>
      </c>
      <c r="B175" s="103" t="s">
        <v>315</v>
      </c>
      <c r="C175" s="277" t="s">
        <v>7</v>
      </c>
      <c r="D175" s="96">
        <v>150</v>
      </c>
      <c r="E175" s="95">
        <v>1</v>
      </c>
      <c r="F175" s="348">
        <f t="shared" si="2"/>
        <v>150</v>
      </c>
      <c r="G175" s="283"/>
      <c r="H175" s="117"/>
      <c r="K175" s="117"/>
      <c r="L175" s="102"/>
      <c r="M175" s="55"/>
      <c r="N175" s="122"/>
      <c r="O175" s="117"/>
      <c r="P175" s="117"/>
    </row>
    <row r="176" spans="1:16" ht="15" customHeight="1" x14ac:dyDescent="0.25">
      <c r="A176" s="177">
        <f t="shared" si="3"/>
        <v>23</v>
      </c>
      <c r="B176" s="103" t="s">
        <v>316</v>
      </c>
      <c r="C176" s="277" t="s">
        <v>7</v>
      </c>
      <c r="D176" s="96">
        <v>150</v>
      </c>
      <c r="E176" s="95">
        <v>1</v>
      </c>
      <c r="F176" s="348">
        <f t="shared" si="2"/>
        <v>150</v>
      </c>
      <c r="G176" s="283"/>
      <c r="H176" s="117"/>
      <c r="K176" s="117"/>
      <c r="L176" s="102"/>
      <c r="M176" s="55"/>
      <c r="N176" s="122"/>
      <c r="O176" s="117"/>
      <c r="P176" s="117"/>
    </row>
    <row r="177" spans="1:16" ht="15" customHeight="1" x14ac:dyDescent="0.25">
      <c r="A177" s="177">
        <f t="shared" si="3"/>
        <v>24</v>
      </c>
      <c r="B177" s="103" t="s">
        <v>317</v>
      </c>
      <c r="C177" s="277" t="s">
        <v>7</v>
      </c>
      <c r="D177" s="96">
        <v>150</v>
      </c>
      <c r="E177" s="95">
        <v>1</v>
      </c>
      <c r="F177" s="348">
        <f t="shared" si="2"/>
        <v>150</v>
      </c>
      <c r="G177" s="283"/>
      <c r="H177" s="117"/>
      <c r="K177" s="117"/>
      <c r="L177" s="102"/>
      <c r="M177" s="55"/>
      <c r="N177" s="122"/>
      <c r="O177" s="117"/>
      <c r="P177" s="117"/>
    </row>
    <row r="178" spans="1:16" ht="15" customHeight="1" x14ac:dyDescent="0.25">
      <c r="A178" s="177">
        <f t="shared" si="3"/>
        <v>25</v>
      </c>
      <c r="B178" s="103" t="s">
        <v>318</v>
      </c>
      <c r="C178" s="277" t="s">
        <v>7</v>
      </c>
      <c r="D178" s="96">
        <v>150</v>
      </c>
      <c r="E178" s="95">
        <v>1</v>
      </c>
      <c r="F178" s="348">
        <f t="shared" si="2"/>
        <v>150</v>
      </c>
      <c r="G178" s="283"/>
      <c r="H178" s="117"/>
      <c r="K178" s="117"/>
      <c r="L178" s="102"/>
      <c r="M178" s="55"/>
      <c r="N178" s="122"/>
      <c r="O178" s="117"/>
      <c r="P178" s="117"/>
    </row>
    <row r="179" spans="1:16" ht="15" customHeight="1" x14ac:dyDescent="0.25">
      <c r="A179" s="177">
        <f t="shared" si="3"/>
        <v>26</v>
      </c>
      <c r="B179" s="103" t="s">
        <v>319</v>
      </c>
      <c r="C179" s="277" t="s">
        <v>7</v>
      </c>
      <c r="D179" s="96">
        <v>150</v>
      </c>
      <c r="E179" s="95">
        <v>8</v>
      </c>
      <c r="F179" s="348">
        <f t="shared" si="2"/>
        <v>1200</v>
      </c>
      <c r="G179" s="283"/>
      <c r="H179" s="117"/>
      <c r="K179" s="117"/>
      <c r="L179" s="102"/>
      <c r="M179" s="55"/>
      <c r="N179" s="122"/>
      <c r="O179" s="117"/>
      <c r="P179" s="117"/>
    </row>
    <row r="180" spans="1:16" ht="15" customHeight="1" x14ac:dyDescent="0.25">
      <c r="A180" s="177">
        <f t="shared" si="3"/>
        <v>27</v>
      </c>
      <c r="B180" s="103" t="s">
        <v>320</v>
      </c>
      <c r="C180" s="280" t="s">
        <v>7</v>
      </c>
      <c r="D180" s="96">
        <v>1700</v>
      </c>
      <c r="E180" s="95">
        <v>2</v>
      </c>
      <c r="F180" s="348">
        <f t="shared" si="2"/>
        <v>3400</v>
      </c>
      <c r="G180" s="283"/>
      <c r="H180" s="117"/>
      <c r="K180" s="117"/>
      <c r="L180" s="102"/>
      <c r="M180" s="55"/>
      <c r="N180" s="122"/>
      <c r="O180" s="117"/>
      <c r="P180" s="117"/>
    </row>
    <row r="181" spans="1:16" ht="15" customHeight="1" x14ac:dyDescent="0.25">
      <c r="A181" s="177">
        <f t="shared" si="3"/>
        <v>28</v>
      </c>
      <c r="B181" s="103" t="s">
        <v>321</v>
      </c>
      <c r="C181" s="280" t="s">
        <v>7</v>
      </c>
      <c r="D181" s="96">
        <v>1100</v>
      </c>
      <c r="E181" s="95">
        <v>2</v>
      </c>
      <c r="F181" s="348">
        <f t="shared" si="2"/>
        <v>2200</v>
      </c>
      <c r="G181" s="283"/>
      <c r="H181" s="117"/>
      <c r="K181" s="117"/>
      <c r="L181" s="102"/>
      <c r="M181" s="55"/>
      <c r="N181" s="122"/>
      <c r="O181" s="117"/>
      <c r="P181" s="117"/>
    </row>
    <row r="182" spans="1:16" ht="15" customHeight="1" x14ac:dyDescent="0.25">
      <c r="A182" s="177">
        <f t="shared" si="3"/>
        <v>29</v>
      </c>
      <c r="B182" s="103" t="s">
        <v>322</v>
      </c>
      <c r="C182" s="280" t="s">
        <v>7</v>
      </c>
      <c r="D182" s="96">
        <v>1500</v>
      </c>
      <c r="E182" s="95">
        <v>1</v>
      </c>
      <c r="F182" s="348">
        <f t="shared" si="2"/>
        <v>1500</v>
      </c>
      <c r="G182" s="283"/>
      <c r="H182" s="117"/>
      <c r="K182" s="117"/>
      <c r="L182" s="102"/>
      <c r="M182" s="55"/>
      <c r="N182" s="122"/>
      <c r="O182" s="117"/>
      <c r="P182" s="117"/>
    </row>
    <row r="183" spans="1:16" ht="15" customHeight="1" x14ac:dyDescent="0.25">
      <c r="A183" s="177">
        <f t="shared" si="3"/>
        <v>30</v>
      </c>
      <c r="B183" s="103" t="s">
        <v>323</v>
      </c>
      <c r="C183" s="280" t="s">
        <v>7</v>
      </c>
      <c r="D183" s="96">
        <v>7</v>
      </c>
      <c r="E183" s="95">
        <v>10</v>
      </c>
      <c r="F183" s="348">
        <f t="shared" si="2"/>
        <v>70</v>
      </c>
      <c r="G183" s="283"/>
      <c r="H183" s="117"/>
      <c r="K183" s="117"/>
      <c r="L183" s="102"/>
      <c r="M183" s="55"/>
      <c r="N183" s="122"/>
      <c r="O183" s="117"/>
      <c r="P183" s="117"/>
    </row>
    <row r="184" spans="1:16" ht="15" customHeight="1" x14ac:dyDescent="0.25">
      <c r="A184" s="177">
        <f t="shared" si="3"/>
        <v>31</v>
      </c>
      <c r="B184" s="103" t="s">
        <v>324</v>
      </c>
      <c r="C184" s="280" t="s">
        <v>7</v>
      </c>
      <c r="D184" s="96">
        <v>700</v>
      </c>
      <c r="E184" s="95">
        <v>1</v>
      </c>
      <c r="F184" s="348">
        <f t="shared" si="2"/>
        <v>700</v>
      </c>
      <c r="G184" s="283"/>
      <c r="H184" s="117"/>
      <c r="K184" s="117"/>
      <c r="L184" s="102"/>
      <c r="M184" s="55"/>
      <c r="N184" s="122"/>
      <c r="O184" s="117"/>
      <c r="P184" s="117"/>
    </row>
    <row r="185" spans="1:16" ht="15" customHeight="1" x14ac:dyDescent="0.25">
      <c r="A185" s="281">
        <f t="shared" si="3"/>
        <v>32</v>
      </c>
      <c r="B185" s="114" t="s">
        <v>325</v>
      </c>
      <c r="C185" s="280" t="s">
        <v>7</v>
      </c>
      <c r="D185" s="96">
        <v>500</v>
      </c>
      <c r="E185" s="95">
        <v>2</v>
      </c>
      <c r="F185" s="348">
        <f t="shared" si="2"/>
        <v>1000</v>
      </c>
      <c r="G185" s="283"/>
      <c r="H185" s="117"/>
      <c r="K185" s="117"/>
      <c r="L185" s="102"/>
      <c r="M185" s="55"/>
      <c r="N185" s="122"/>
      <c r="O185" s="117"/>
      <c r="P185" s="117"/>
    </row>
    <row r="186" spans="1:16" ht="15" customHeight="1" x14ac:dyDescent="0.25">
      <c r="A186" s="177">
        <f t="shared" si="3"/>
        <v>33</v>
      </c>
      <c r="B186" s="103" t="s">
        <v>326</v>
      </c>
      <c r="C186" s="280" t="s">
        <v>7</v>
      </c>
      <c r="D186" s="96">
        <v>160</v>
      </c>
      <c r="E186" s="158">
        <v>4</v>
      </c>
      <c r="F186" s="348">
        <f t="shared" si="2"/>
        <v>640</v>
      </c>
      <c r="G186" s="283"/>
      <c r="H186" s="117"/>
      <c r="K186" s="117"/>
      <c r="L186" s="102"/>
      <c r="M186" s="55"/>
      <c r="N186" s="122"/>
      <c r="O186" s="117"/>
      <c r="P186" s="117"/>
    </row>
    <row r="187" spans="1:16" ht="15" customHeight="1" x14ac:dyDescent="0.25">
      <c r="A187" s="177">
        <f t="shared" si="3"/>
        <v>34</v>
      </c>
      <c r="B187" s="103" t="s">
        <v>327</v>
      </c>
      <c r="C187" s="280" t="s">
        <v>7</v>
      </c>
      <c r="D187" s="96">
        <v>10</v>
      </c>
      <c r="E187" s="95">
        <v>5</v>
      </c>
      <c r="F187" s="348">
        <f t="shared" si="2"/>
        <v>50</v>
      </c>
      <c r="G187" s="283"/>
      <c r="H187" s="117"/>
      <c r="K187" s="117"/>
      <c r="L187" s="102"/>
      <c r="M187" s="55"/>
      <c r="N187" s="122"/>
      <c r="O187" s="117"/>
      <c r="P187" s="117"/>
    </row>
    <row r="188" spans="1:16" ht="15" customHeight="1" x14ac:dyDescent="0.25">
      <c r="A188" s="177">
        <f t="shared" si="3"/>
        <v>35</v>
      </c>
      <c r="B188" s="103" t="s">
        <v>328</v>
      </c>
      <c r="C188" s="280" t="s">
        <v>7</v>
      </c>
      <c r="D188" s="96">
        <v>15</v>
      </c>
      <c r="E188" s="95">
        <v>2</v>
      </c>
      <c r="F188" s="348">
        <f t="shared" si="2"/>
        <v>30</v>
      </c>
      <c r="G188" s="283"/>
      <c r="H188" s="117"/>
      <c r="K188" s="117"/>
      <c r="L188" s="102"/>
      <c r="M188" s="55"/>
      <c r="N188" s="122"/>
      <c r="O188" s="117"/>
      <c r="P188" s="117"/>
    </row>
    <row r="189" spans="1:16" ht="15" customHeight="1" x14ac:dyDescent="0.25">
      <c r="A189" s="177">
        <f t="shared" si="3"/>
        <v>36</v>
      </c>
      <c r="B189" s="103" t="s">
        <v>329</v>
      </c>
      <c r="C189" s="280" t="s">
        <v>7</v>
      </c>
      <c r="D189" s="96">
        <v>150</v>
      </c>
      <c r="E189" s="95">
        <v>3</v>
      </c>
      <c r="F189" s="348">
        <f t="shared" si="2"/>
        <v>450</v>
      </c>
      <c r="G189" s="283"/>
      <c r="H189" s="117"/>
      <c r="K189" s="117"/>
      <c r="L189" s="102"/>
      <c r="M189" s="55"/>
      <c r="N189" s="122"/>
      <c r="O189" s="117"/>
      <c r="P189" s="117"/>
    </row>
    <row r="190" spans="1:16" ht="15" customHeight="1" x14ac:dyDescent="0.25">
      <c r="A190" s="177">
        <f t="shared" si="3"/>
        <v>37</v>
      </c>
      <c r="B190" s="103" t="s">
        <v>330</v>
      </c>
      <c r="C190" s="280" t="s">
        <v>7</v>
      </c>
      <c r="D190" s="96">
        <v>60</v>
      </c>
      <c r="E190" s="95">
        <v>2</v>
      </c>
      <c r="F190" s="348">
        <f t="shared" si="2"/>
        <v>120</v>
      </c>
      <c r="G190" s="283"/>
      <c r="H190" s="117"/>
      <c r="K190" s="117"/>
      <c r="L190" s="102"/>
      <c r="M190" s="55"/>
      <c r="N190" s="122"/>
      <c r="O190" s="117"/>
      <c r="P190" s="117"/>
    </row>
    <row r="191" spans="1:16" ht="15" customHeight="1" x14ac:dyDescent="0.25">
      <c r="A191" s="177">
        <f t="shared" si="3"/>
        <v>38</v>
      </c>
      <c r="B191" s="103" t="s">
        <v>331</v>
      </c>
      <c r="C191" s="280" t="s">
        <v>7</v>
      </c>
      <c r="D191" s="96">
        <v>150</v>
      </c>
      <c r="E191" s="95">
        <v>1</v>
      </c>
      <c r="F191" s="348">
        <f t="shared" si="2"/>
        <v>150</v>
      </c>
      <c r="G191" s="283"/>
      <c r="H191" s="117"/>
      <c r="K191" s="117"/>
      <c r="L191" s="102"/>
      <c r="M191" s="55"/>
      <c r="N191" s="122"/>
      <c r="O191" s="117"/>
      <c r="P191" s="117"/>
    </row>
    <row r="192" spans="1:16" ht="15" customHeight="1" x14ac:dyDescent="0.25">
      <c r="A192" s="177">
        <f t="shared" si="3"/>
        <v>39</v>
      </c>
      <c r="B192" s="103" t="s">
        <v>332</v>
      </c>
      <c r="C192" s="280" t="s">
        <v>7</v>
      </c>
      <c r="D192" s="96">
        <v>12</v>
      </c>
      <c r="E192" s="95">
        <v>20</v>
      </c>
      <c r="F192" s="348">
        <f t="shared" si="2"/>
        <v>240</v>
      </c>
      <c r="G192" s="283"/>
      <c r="H192" s="117"/>
      <c r="K192" s="117"/>
      <c r="L192" s="102"/>
      <c r="M192" s="55"/>
      <c r="N192" s="122"/>
      <c r="O192" s="117"/>
      <c r="P192" s="117"/>
    </row>
    <row r="193" spans="1:16" ht="15" customHeight="1" x14ac:dyDescent="0.25">
      <c r="A193" s="177">
        <f t="shared" si="3"/>
        <v>40</v>
      </c>
      <c r="B193" s="103" t="s">
        <v>333</v>
      </c>
      <c r="C193" s="280" t="s">
        <v>7</v>
      </c>
      <c r="D193" s="96">
        <v>65</v>
      </c>
      <c r="E193" s="95">
        <v>6</v>
      </c>
      <c r="F193" s="348">
        <f t="shared" si="2"/>
        <v>390</v>
      </c>
      <c r="G193" s="283"/>
      <c r="H193" s="117"/>
      <c r="K193" s="117"/>
      <c r="L193" s="102"/>
      <c r="M193" s="55"/>
      <c r="N193" s="122"/>
      <c r="O193" s="117"/>
      <c r="P193" s="117"/>
    </row>
    <row r="194" spans="1:16" ht="15" customHeight="1" x14ac:dyDescent="0.25">
      <c r="A194" s="177">
        <f t="shared" si="3"/>
        <v>41</v>
      </c>
      <c r="B194" s="103" t="s">
        <v>334</v>
      </c>
      <c r="C194" s="280" t="s">
        <v>7</v>
      </c>
      <c r="D194" s="96">
        <v>40</v>
      </c>
      <c r="E194" s="95">
        <v>4</v>
      </c>
      <c r="F194" s="348">
        <f t="shared" si="2"/>
        <v>160</v>
      </c>
      <c r="G194" s="283"/>
      <c r="H194" s="117"/>
      <c r="K194" s="117"/>
      <c r="L194" s="102"/>
      <c r="M194" s="55"/>
      <c r="N194" s="122"/>
      <c r="O194" s="117"/>
      <c r="P194" s="117"/>
    </row>
    <row r="195" spans="1:16" ht="15" customHeight="1" x14ac:dyDescent="0.25">
      <c r="A195" s="177">
        <f t="shared" si="3"/>
        <v>42</v>
      </c>
      <c r="B195" s="103" t="s">
        <v>335</v>
      </c>
      <c r="C195" s="280" t="s">
        <v>7</v>
      </c>
      <c r="D195" s="96">
        <v>47</v>
      </c>
      <c r="E195" s="95">
        <v>3</v>
      </c>
      <c r="F195" s="348">
        <f t="shared" si="2"/>
        <v>141</v>
      </c>
      <c r="G195" s="283"/>
      <c r="H195" s="117"/>
      <c r="K195" s="117"/>
      <c r="L195" s="102"/>
      <c r="M195" s="55"/>
      <c r="N195" s="122"/>
      <c r="O195" s="117"/>
      <c r="P195" s="117"/>
    </row>
    <row r="196" spans="1:16" ht="15" customHeight="1" x14ac:dyDescent="0.25">
      <c r="A196" s="177">
        <f t="shared" si="3"/>
        <v>43</v>
      </c>
      <c r="B196" s="103" t="s">
        <v>336</v>
      </c>
      <c r="C196" s="280" t="s">
        <v>7</v>
      </c>
      <c r="D196" s="96">
        <v>39</v>
      </c>
      <c r="E196" s="95">
        <v>5</v>
      </c>
      <c r="F196" s="348">
        <f t="shared" si="2"/>
        <v>195</v>
      </c>
      <c r="G196" s="283"/>
      <c r="H196" s="117"/>
      <c r="K196" s="117"/>
      <c r="L196" s="102"/>
      <c r="M196" s="55"/>
      <c r="N196" s="122"/>
      <c r="O196" s="117"/>
      <c r="P196" s="117"/>
    </row>
    <row r="197" spans="1:16" ht="15" customHeight="1" thickBot="1" x14ac:dyDescent="0.3">
      <c r="A197" s="281">
        <f t="shared" si="3"/>
        <v>44</v>
      </c>
      <c r="B197" s="282" t="s">
        <v>337</v>
      </c>
      <c r="C197" s="280" t="s">
        <v>7</v>
      </c>
      <c r="D197" s="345">
        <v>120</v>
      </c>
      <c r="E197" s="120">
        <v>3</v>
      </c>
      <c r="F197" s="349">
        <f t="shared" si="2"/>
        <v>360</v>
      </c>
      <c r="G197" s="283"/>
      <c r="H197" s="117"/>
      <c r="K197" s="117"/>
      <c r="L197" s="102"/>
      <c r="M197" s="55"/>
      <c r="N197" s="122"/>
      <c r="O197" s="117"/>
      <c r="P197" s="117"/>
    </row>
    <row r="198" spans="1:16" ht="15" customHeight="1" thickBot="1" x14ac:dyDescent="0.3">
      <c r="A198" s="18" t="s">
        <v>112</v>
      </c>
      <c r="B198" s="19" t="s">
        <v>8</v>
      </c>
      <c r="C198" s="284"/>
      <c r="D198" s="284"/>
      <c r="E198" s="284"/>
      <c r="F198" s="285">
        <f>SUM(F154:F197)</f>
        <v>46562.400000000001</v>
      </c>
      <c r="K198" s="117"/>
      <c r="L198" s="102"/>
      <c r="M198" s="55"/>
      <c r="N198" s="122"/>
      <c r="O198" s="117"/>
      <c r="P198" s="117"/>
    </row>
    <row r="199" spans="1:16" ht="15" customHeight="1" x14ac:dyDescent="0.25">
      <c r="A199" s="39"/>
      <c r="B199" s="40"/>
      <c r="C199" s="86"/>
      <c r="D199" s="86"/>
      <c r="E199" s="86"/>
      <c r="F199" s="41"/>
      <c r="K199" s="117"/>
      <c r="L199" s="102"/>
      <c r="M199" s="55"/>
      <c r="N199" s="122"/>
      <c r="O199" s="117"/>
      <c r="P199" s="117"/>
    </row>
    <row r="200" spans="1:16" ht="15" customHeight="1" thickBot="1" x14ac:dyDescent="0.3">
      <c r="A200" s="39"/>
      <c r="B200" s="11" t="s">
        <v>12</v>
      </c>
      <c r="C200" s="55"/>
      <c r="D200" s="55"/>
      <c r="E200" s="55"/>
      <c r="F200" s="55"/>
      <c r="K200" s="117"/>
      <c r="L200" s="102"/>
      <c r="M200" s="55"/>
      <c r="N200" s="122"/>
      <c r="O200" s="117"/>
      <c r="P200" s="117"/>
    </row>
    <row r="201" spans="1:16" ht="15" customHeight="1" thickBot="1" x14ac:dyDescent="0.3">
      <c r="A201" s="9"/>
      <c r="B201" s="15" t="s">
        <v>10</v>
      </c>
      <c r="C201" s="3"/>
      <c r="D201" s="84"/>
      <c r="E201" s="3"/>
      <c r="F201" s="16">
        <v>650</v>
      </c>
      <c r="K201" s="117"/>
      <c r="L201" s="102"/>
      <c r="M201" s="55"/>
      <c r="N201" s="122"/>
      <c r="O201" s="117"/>
      <c r="P201" s="117"/>
    </row>
    <row r="202" spans="1:16" ht="15" customHeight="1" x14ac:dyDescent="0.25">
      <c r="K202" s="117"/>
      <c r="L202" s="102"/>
      <c r="M202" s="55"/>
      <c r="N202" s="122"/>
      <c r="O202" s="117"/>
      <c r="P202" s="117"/>
    </row>
    <row r="203" spans="1:16" ht="15" customHeight="1" x14ac:dyDescent="0.25">
      <c r="K203" s="117"/>
      <c r="L203" s="102"/>
      <c r="M203" s="55"/>
      <c r="N203" s="122"/>
      <c r="O203" s="117"/>
      <c r="P203" s="117"/>
    </row>
    <row r="204" spans="1:16" ht="15" customHeight="1" x14ac:dyDescent="0.25">
      <c r="K204" s="117"/>
      <c r="L204" s="102"/>
      <c r="M204" s="55"/>
      <c r="N204" s="122"/>
      <c r="O204" s="117"/>
      <c r="P204" s="117"/>
    </row>
    <row r="205" spans="1:16" ht="15" customHeight="1" x14ac:dyDescent="0.3">
      <c r="B205" s="365" t="s">
        <v>26</v>
      </c>
      <c r="C205" s="365"/>
      <c r="D205" s="365"/>
      <c r="E205" s="365"/>
      <c r="F205" s="365"/>
      <c r="G205" s="365"/>
      <c r="K205" s="117"/>
      <c r="L205" s="102"/>
      <c r="M205" s="102"/>
      <c r="N205" s="122"/>
      <c r="O205" s="117"/>
      <c r="P205" s="117"/>
    </row>
    <row r="206" spans="1:16" ht="15" customHeight="1" x14ac:dyDescent="0.3">
      <c r="B206" s="366" t="s">
        <v>43</v>
      </c>
      <c r="C206" s="366"/>
      <c r="D206" s="366"/>
      <c r="E206" s="366"/>
      <c r="F206" s="366"/>
      <c r="G206" s="366"/>
      <c r="K206" s="117"/>
      <c r="L206" s="102"/>
      <c r="M206" s="102"/>
      <c r="N206" s="122"/>
      <c r="O206" s="117"/>
      <c r="P206" s="117"/>
    </row>
    <row r="207" spans="1:16" ht="15" customHeight="1" thickBot="1" x14ac:dyDescent="0.35">
      <c r="B207" s="74"/>
      <c r="C207" s="73"/>
      <c r="D207" s="73"/>
      <c r="E207" s="73"/>
      <c r="F207" s="73"/>
      <c r="G207" s="72"/>
      <c r="K207" s="117"/>
      <c r="L207" s="102"/>
      <c r="M207" s="102"/>
      <c r="N207" s="122"/>
      <c r="O207" s="117"/>
      <c r="P207" s="117"/>
    </row>
    <row r="208" spans="1:16" ht="15" customHeight="1" thickBot="1" x14ac:dyDescent="0.3">
      <c r="A208" s="68" t="s">
        <v>1</v>
      </c>
      <c r="B208" s="69" t="s">
        <v>2</v>
      </c>
      <c r="C208" s="70" t="s">
        <v>3</v>
      </c>
      <c r="D208" s="70" t="s">
        <v>4</v>
      </c>
      <c r="E208" s="253" t="s">
        <v>5</v>
      </c>
      <c r="F208" s="255" t="s">
        <v>6</v>
      </c>
      <c r="K208" s="117"/>
      <c r="L208" s="102"/>
      <c r="M208" s="102"/>
      <c r="N208" s="122"/>
      <c r="O208" s="117"/>
      <c r="P208" s="117"/>
    </row>
    <row r="209" spans="1:16" ht="15" customHeight="1" x14ac:dyDescent="0.25">
      <c r="A209" s="23">
        <v>1</v>
      </c>
      <c r="B209" s="114" t="s">
        <v>96</v>
      </c>
      <c r="C209" s="133" t="s">
        <v>16</v>
      </c>
      <c r="D209" s="115">
        <v>320</v>
      </c>
      <c r="E209" s="120">
        <v>11</v>
      </c>
      <c r="F209" s="254">
        <f t="shared" ref="F209:F214" si="4">D209*E209</f>
        <v>3520</v>
      </c>
      <c r="K209" s="117"/>
      <c r="L209" s="102"/>
      <c r="M209" s="102"/>
      <c r="N209" s="122"/>
      <c r="O209" s="117"/>
      <c r="P209" s="117"/>
    </row>
    <row r="210" spans="1:16" ht="15" customHeight="1" x14ac:dyDescent="0.25">
      <c r="A210" s="23">
        <v>2</v>
      </c>
      <c r="B210" s="159" t="s">
        <v>119</v>
      </c>
      <c r="C210" s="133" t="s">
        <v>130</v>
      </c>
      <c r="D210" s="115">
        <v>100</v>
      </c>
      <c r="E210" s="120">
        <v>5</v>
      </c>
      <c r="F210" s="144">
        <f t="shared" si="4"/>
        <v>500</v>
      </c>
      <c r="G210" s="117"/>
      <c r="K210" s="117"/>
      <c r="L210" s="102"/>
      <c r="M210" s="102"/>
      <c r="N210" s="122"/>
      <c r="O210" s="117"/>
      <c r="P210" s="117"/>
    </row>
    <row r="211" spans="1:16" ht="15" customHeight="1" x14ac:dyDescent="0.25">
      <c r="A211" s="23">
        <v>3</v>
      </c>
      <c r="B211" s="252" t="s">
        <v>287</v>
      </c>
      <c r="C211" s="111" t="s">
        <v>7</v>
      </c>
      <c r="D211" s="112">
        <v>610</v>
      </c>
      <c r="E211" s="111">
        <v>3</v>
      </c>
      <c r="F211" s="144">
        <f t="shared" si="4"/>
        <v>1830</v>
      </c>
      <c r="G211" s="116"/>
      <c r="K211" s="117"/>
      <c r="L211" s="102"/>
      <c r="M211" s="102"/>
      <c r="N211" s="122"/>
      <c r="O211" s="117"/>
      <c r="P211" s="117"/>
    </row>
    <row r="212" spans="1:16" ht="15" customHeight="1" x14ac:dyDescent="0.25">
      <c r="A212" s="23">
        <v>4</v>
      </c>
      <c r="B212" s="242" t="s">
        <v>288</v>
      </c>
      <c r="C212" s="111" t="s">
        <v>7</v>
      </c>
      <c r="D212" s="112">
        <v>750</v>
      </c>
      <c r="E212" s="111">
        <v>3</v>
      </c>
      <c r="F212" s="144">
        <f t="shared" si="4"/>
        <v>2250</v>
      </c>
      <c r="G212" s="116"/>
      <c r="K212" s="117"/>
      <c r="L212" s="102"/>
      <c r="M212" s="102"/>
      <c r="N212" s="122"/>
      <c r="O212" s="117"/>
      <c r="P212" s="117"/>
    </row>
    <row r="213" spans="1:16" ht="15" customHeight="1" x14ac:dyDescent="0.25">
      <c r="A213" s="23">
        <v>5</v>
      </c>
      <c r="B213" s="103" t="s">
        <v>289</v>
      </c>
      <c r="C213" s="111" t="s">
        <v>7</v>
      </c>
      <c r="D213" s="112">
        <v>5000</v>
      </c>
      <c r="E213" s="111">
        <v>1</v>
      </c>
      <c r="F213" s="144">
        <f t="shared" si="4"/>
        <v>5000</v>
      </c>
      <c r="G213" s="116"/>
      <c r="K213" s="117"/>
      <c r="L213" s="102"/>
      <c r="M213" s="102"/>
      <c r="N213" s="122"/>
      <c r="O213" s="117"/>
      <c r="P213" s="117"/>
    </row>
    <row r="214" spans="1:16" ht="15" customHeight="1" thickBot="1" x14ac:dyDescent="0.3">
      <c r="A214" s="23">
        <v>6</v>
      </c>
      <c r="B214" s="114" t="s">
        <v>290</v>
      </c>
      <c r="C214" s="230" t="s">
        <v>7</v>
      </c>
      <c r="D214" s="115">
        <v>2100</v>
      </c>
      <c r="E214" s="230">
        <v>1</v>
      </c>
      <c r="F214" s="144">
        <f t="shared" si="4"/>
        <v>2100</v>
      </c>
      <c r="G214" s="116"/>
      <c r="K214" s="117"/>
      <c r="L214" s="102"/>
      <c r="M214" s="102"/>
      <c r="N214" s="122"/>
      <c r="O214" s="117"/>
      <c r="P214" s="117"/>
    </row>
    <row r="215" spans="1:16" ht="15" customHeight="1" thickBot="1" x14ac:dyDescent="0.3">
      <c r="A215" s="67"/>
      <c r="B215" s="50" t="s">
        <v>8</v>
      </c>
      <c r="C215" s="70"/>
      <c r="D215" s="88"/>
      <c r="E215" s="20"/>
      <c r="F215" s="89">
        <f>SUM(F209:F214)</f>
        <v>15200</v>
      </c>
      <c r="H215" s="119"/>
    </row>
    <row r="216" spans="1:16" ht="15" customHeight="1" x14ac:dyDescent="0.25">
      <c r="A216" s="55"/>
      <c r="B216" s="87"/>
      <c r="C216" s="90"/>
      <c r="D216" s="91"/>
      <c r="E216" s="55"/>
      <c r="F216" s="92"/>
      <c r="H216" s="119"/>
    </row>
    <row r="217" spans="1:16" ht="15" customHeight="1" x14ac:dyDescent="0.3">
      <c r="B217" s="365" t="s">
        <v>26</v>
      </c>
      <c r="C217" s="365"/>
      <c r="D217" s="365"/>
      <c r="E217" s="365"/>
      <c r="F217" s="365"/>
      <c r="G217" s="365"/>
      <c r="H217" s="119"/>
    </row>
    <row r="218" spans="1:16" ht="15" customHeight="1" x14ac:dyDescent="0.3">
      <c r="B218" s="366" t="s">
        <v>299</v>
      </c>
      <c r="C218" s="366"/>
      <c r="D218" s="366"/>
      <c r="E218" s="366"/>
      <c r="F218" s="366"/>
      <c r="G218" s="366"/>
      <c r="H218" s="119"/>
    </row>
    <row r="219" spans="1:16" ht="15" customHeight="1" thickBot="1" x14ac:dyDescent="0.35">
      <c r="B219" s="74"/>
      <c r="C219" s="73"/>
      <c r="D219" s="73"/>
      <c r="E219" s="73"/>
      <c r="F219" s="73"/>
      <c r="G219" s="181"/>
      <c r="H219" s="119"/>
    </row>
    <row r="220" spans="1:16" ht="15" customHeight="1" thickBot="1" x14ac:dyDescent="0.3">
      <c r="A220" s="228" t="s">
        <v>1</v>
      </c>
      <c r="B220" s="69" t="s">
        <v>2</v>
      </c>
      <c r="C220" s="70" t="s">
        <v>3</v>
      </c>
      <c r="D220" s="70" t="s">
        <v>4</v>
      </c>
      <c r="E220" s="70" t="s">
        <v>5</v>
      </c>
      <c r="F220" s="71" t="s">
        <v>6</v>
      </c>
      <c r="H220" s="119"/>
    </row>
    <row r="221" spans="1:16" ht="15" customHeight="1" x14ac:dyDescent="0.25">
      <c r="A221" s="227">
        <v>1</v>
      </c>
      <c r="B221" s="229" t="s">
        <v>240</v>
      </c>
      <c r="C221" s="214" t="s">
        <v>7</v>
      </c>
      <c r="D221" s="219">
        <v>135</v>
      </c>
      <c r="E221" s="221">
        <v>10</v>
      </c>
      <c r="F221" s="144">
        <f t="shared" ref="F221:F238" si="5">D221*E221</f>
        <v>1350</v>
      </c>
      <c r="H221" s="119"/>
    </row>
    <row r="222" spans="1:16" ht="15" customHeight="1" x14ac:dyDescent="0.25">
      <c r="A222" s="226">
        <f>A221+1</f>
        <v>2</v>
      </c>
      <c r="B222" s="224" t="s">
        <v>249</v>
      </c>
      <c r="C222" s="214" t="s">
        <v>7</v>
      </c>
      <c r="D222" s="219">
        <v>130</v>
      </c>
      <c r="E222" s="221">
        <v>10</v>
      </c>
      <c r="F222" s="144">
        <f t="shared" si="5"/>
        <v>1300</v>
      </c>
      <c r="H222" s="119"/>
    </row>
    <row r="223" spans="1:16" ht="15" customHeight="1" x14ac:dyDescent="0.25">
      <c r="A223" s="226">
        <f t="shared" ref="A223:A238" si="6">A222+1</f>
        <v>3</v>
      </c>
      <c r="B223" s="224" t="s">
        <v>45</v>
      </c>
      <c r="C223" s="214" t="s">
        <v>7</v>
      </c>
      <c r="D223" s="219">
        <v>130</v>
      </c>
      <c r="E223" s="221">
        <v>20</v>
      </c>
      <c r="F223" s="144">
        <f t="shared" si="5"/>
        <v>2600</v>
      </c>
      <c r="H223" s="119"/>
    </row>
    <row r="224" spans="1:16" ht="15" customHeight="1" x14ac:dyDescent="0.25">
      <c r="A224" s="226">
        <f t="shared" si="6"/>
        <v>4</v>
      </c>
      <c r="B224" s="212" t="s">
        <v>44</v>
      </c>
      <c r="C224" s="214" t="s">
        <v>7</v>
      </c>
      <c r="D224" s="215">
        <v>90</v>
      </c>
      <c r="E224" s="213">
        <v>10</v>
      </c>
      <c r="F224" s="144">
        <f t="shared" si="5"/>
        <v>900</v>
      </c>
      <c r="H224" s="119"/>
    </row>
    <row r="225" spans="1:8" ht="15" customHeight="1" x14ac:dyDescent="0.25">
      <c r="A225" s="226">
        <f t="shared" si="6"/>
        <v>5</v>
      </c>
      <c r="B225" s="217" t="s">
        <v>250</v>
      </c>
      <c r="C225" s="214" t="s">
        <v>7</v>
      </c>
      <c r="D225" s="215">
        <v>330</v>
      </c>
      <c r="E225" s="213">
        <v>6</v>
      </c>
      <c r="F225" s="144">
        <f t="shared" si="5"/>
        <v>1980</v>
      </c>
      <c r="H225" s="119"/>
    </row>
    <row r="226" spans="1:8" ht="15" customHeight="1" x14ac:dyDescent="0.25">
      <c r="A226" s="226">
        <f t="shared" si="6"/>
        <v>6</v>
      </c>
      <c r="B226" s="211" t="s">
        <v>251</v>
      </c>
      <c r="C226" s="214" t="s">
        <v>7</v>
      </c>
      <c r="D226" s="215">
        <v>250</v>
      </c>
      <c r="E226" s="213">
        <v>6</v>
      </c>
      <c r="F226" s="144">
        <f t="shared" si="5"/>
        <v>1500</v>
      </c>
      <c r="H226" s="119"/>
    </row>
    <row r="227" spans="1:8" ht="15" customHeight="1" x14ac:dyDescent="0.25">
      <c r="A227" s="226">
        <f t="shared" si="6"/>
        <v>7</v>
      </c>
      <c r="B227" s="211" t="s">
        <v>252</v>
      </c>
      <c r="C227" s="214" t="s">
        <v>7</v>
      </c>
      <c r="D227" s="215">
        <v>170</v>
      </c>
      <c r="E227" s="213">
        <v>7</v>
      </c>
      <c r="F227" s="144">
        <f t="shared" si="5"/>
        <v>1190</v>
      </c>
      <c r="H227" s="119"/>
    </row>
    <row r="228" spans="1:8" ht="15" customHeight="1" x14ac:dyDescent="0.25">
      <c r="A228" s="226">
        <f t="shared" si="6"/>
        <v>8</v>
      </c>
      <c r="B228" s="224" t="s">
        <v>253</v>
      </c>
      <c r="C228" s="214" t="s">
        <v>7</v>
      </c>
      <c r="D228" s="215">
        <v>120</v>
      </c>
      <c r="E228" s="221">
        <v>6</v>
      </c>
      <c r="F228" s="144">
        <f t="shared" si="5"/>
        <v>720</v>
      </c>
      <c r="H228" s="119"/>
    </row>
    <row r="229" spans="1:8" ht="15" customHeight="1" x14ac:dyDescent="0.25">
      <c r="A229" s="226">
        <f t="shared" si="6"/>
        <v>9</v>
      </c>
      <c r="B229" s="224" t="s">
        <v>254</v>
      </c>
      <c r="C229" s="214" t="s">
        <v>7</v>
      </c>
      <c r="D229" s="215">
        <v>150</v>
      </c>
      <c r="E229" s="221">
        <v>6</v>
      </c>
      <c r="F229" s="144">
        <f t="shared" si="5"/>
        <v>900</v>
      </c>
      <c r="H229" s="119"/>
    </row>
    <row r="230" spans="1:8" ht="15" customHeight="1" x14ac:dyDescent="0.25">
      <c r="A230" s="226">
        <f t="shared" si="6"/>
        <v>10</v>
      </c>
      <c r="B230" s="224" t="s">
        <v>134</v>
      </c>
      <c r="C230" s="214" t="s">
        <v>7</v>
      </c>
      <c r="D230" s="215">
        <v>140</v>
      </c>
      <c r="E230" s="221">
        <v>10</v>
      </c>
      <c r="F230" s="144">
        <f t="shared" si="5"/>
        <v>1400</v>
      </c>
      <c r="H230" s="119"/>
    </row>
    <row r="231" spans="1:8" ht="15" customHeight="1" x14ac:dyDescent="0.25">
      <c r="A231" s="226">
        <f t="shared" si="6"/>
        <v>11</v>
      </c>
      <c r="B231" s="224" t="s">
        <v>255</v>
      </c>
      <c r="C231" s="214" t="s">
        <v>7</v>
      </c>
      <c r="D231" s="215">
        <v>145</v>
      </c>
      <c r="E231" s="221">
        <v>10</v>
      </c>
      <c r="F231" s="144">
        <f t="shared" si="5"/>
        <v>1450</v>
      </c>
      <c r="H231" s="119"/>
    </row>
    <row r="232" spans="1:8" ht="15" customHeight="1" x14ac:dyDescent="0.25">
      <c r="A232" s="226">
        <f t="shared" si="6"/>
        <v>12</v>
      </c>
      <c r="B232" s="223" t="s">
        <v>256</v>
      </c>
      <c r="C232" s="214" t="s">
        <v>7</v>
      </c>
      <c r="D232" s="216">
        <v>220</v>
      </c>
      <c r="E232" s="222">
        <v>80</v>
      </c>
      <c r="F232" s="144">
        <f t="shared" si="5"/>
        <v>17600</v>
      </c>
      <c r="G232" s="117"/>
      <c r="H232" s="119"/>
    </row>
    <row r="233" spans="1:8" ht="15" customHeight="1" x14ac:dyDescent="0.25">
      <c r="A233" s="226">
        <f t="shared" si="6"/>
        <v>13</v>
      </c>
      <c r="B233" s="286" t="s">
        <v>67</v>
      </c>
      <c r="C233" s="113" t="s">
        <v>7</v>
      </c>
      <c r="D233" s="112">
        <v>3200</v>
      </c>
      <c r="E233" s="287">
        <v>1</v>
      </c>
      <c r="F233" s="240">
        <f t="shared" si="5"/>
        <v>3200</v>
      </c>
      <c r="G233" s="232"/>
      <c r="H233" s="119"/>
    </row>
    <row r="234" spans="1:8" ht="15" customHeight="1" x14ac:dyDescent="0.25">
      <c r="A234" s="226">
        <f t="shared" si="6"/>
        <v>14</v>
      </c>
      <c r="B234" s="286" t="s">
        <v>339</v>
      </c>
      <c r="C234" s="233" t="s">
        <v>7</v>
      </c>
      <c r="D234" s="112">
        <v>2100</v>
      </c>
      <c r="E234" s="288">
        <v>1</v>
      </c>
      <c r="F234" s="290">
        <f t="shared" si="5"/>
        <v>2100</v>
      </c>
      <c r="G234" s="232"/>
      <c r="H234" s="119"/>
    </row>
    <row r="235" spans="1:8" ht="15" customHeight="1" x14ac:dyDescent="0.25">
      <c r="A235" s="226">
        <f t="shared" si="6"/>
        <v>15</v>
      </c>
      <c r="B235" s="286" t="s">
        <v>339</v>
      </c>
      <c r="C235" s="233" t="s">
        <v>7</v>
      </c>
      <c r="D235" s="112">
        <v>1700</v>
      </c>
      <c r="E235" s="288">
        <v>1</v>
      </c>
      <c r="F235" s="290">
        <f t="shared" si="5"/>
        <v>1700</v>
      </c>
      <c r="G235" s="232"/>
      <c r="H235" s="119"/>
    </row>
    <row r="236" spans="1:8" ht="15" customHeight="1" x14ac:dyDescent="0.25">
      <c r="A236" s="226">
        <f t="shared" si="6"/>
        <v>16</v>
      </c>
      <c r="B236" s="242" t="s">
        <v>340</v>
      </c>
      <c r="C236" s="113" t="s">
        <v>7</v>
      </c>
      <c r="D236" s="112">
        <v>2300</v>
      </c>
      <c r="E236" s="289">
        <v>2</v>
      </c>
      <c r="F236" s="290">
        <f t="shared" si="5"/>
        <v>4600</v>
      </c>
      <c r="G236" s="232"/>
      <c r="H236" s="119"/>
    </row>
    <row r="237" spans="1:8" ht="15" customHeight="1" x14ac:dyDescent="0.25">
      <c r="A237" s="226">
        <f t="shared" si="6"/>
        <v>17</v>
      </c>
      <c r="B237" s="235" t="s">
        <v>66</v>
      </c>
      <c r="C237" s="236" t="s">
        <v>7</v>
      </c>
      <c r="D237" s="238">
        <v>7000</v>
      </c>
      <c r="E237" s="237">
        <v>1</v>
      </c>
      <c r="F237" s="240">
        <f t="shared" si="5"/>
        <v>7000</v>
      </c>
      <c r="G237" s="232"/>
      <c r="H237" s="119"/>
    </row>
    <row r="238" spans="1:8" ht="15" customHeight="1" thickBot="1" x14ac:dyDescent="0.3">
      <c r="A238" s="226">
        <f t="shared" si="6"/>
        <v>18</v>
      </c>
      <c r="B238" s="192" t="s">
        <v>66</v>
      </c>
      <c r="C238" s="237" t="s">
        <v>7</v>
      </c>
      <c r="D238" s="216">
        <v>13000</v>
      </c>
      <c r="E238" s="237">
        <v>1</v>
      </c>
      <c r="F238" s="291">
        <f t="shared" si="5"/>
        <v>13000</v>
      </c>
      <c r="G238" s="232"/>
      <c r="H238" s="119"/>
    </row>
    <row r="239" spans="1:8" ht="15" customHeight="1" thickBot="1" x14ac:dyDescent="0.3">
      <c r="A239" s="67"/>
      <c r="B239" s="50" t="s">
        <v>8</v>
      </c>
      <c r="C239" s="70"/>
      <c r="D239" s="88"/>
      <c r="E239" s="20"/>
      <c r="F239" s="89">
        <f>SUM(F221:F238)</f>
        <v>64490</v>
      </c>
      <c r="H239" s="119"/>
    </row>
    <row r="240" spans="1:8" ht="15" customHeight="1" x14ac:dyDescent="0.25">
      <c r="A240" s="55"/>
      <c r="B240" s="87"/>
      <c r="C240" s="90"/>
      <c r="D240" s="91"/>
      <c r="E240" s="55"/>
      <c r="F240" s="92"/>
      <c r="H240" s="119"/>
    </row>
    <row r="241" spans="1:13" ht="15" customHeight="1" x14ac:dyDescent="0.25">
      <c r="A241" s="55"/>
      <c r="B241" s="87"/>
      <c r="C241" s="90"/>
      <c r="D241" s="91"/>
      <c r="E241" s="55"/>
      <c r="F241" s="92"/>
      <c r="H241" s="119"/>
    </row>
    <row r="242" spans="1:13" ht="15" customHeight="1" x14ac:dyDescent="0.3">
      <c r="A242" s="55"/>
      <c r="B242" s="366" t="s">
        <v>47</v>
      </c>
      <c r="C242" s="366"/>
      <c r="D242" s="366"/>
      <c r="E242" s="366"/>
      <c r="F242" s="366"/>
      <c r="G242" s="366"/>
      <c r="K242" s="117"/>
      <c r="L242" s="117"/>
      <c r="M242" s="117"/>
    </row>
    <row r="243" spans="1:13" ht="15" customHeight="1" thickBot="1" x14ac:dyDescent="0.3">
      <c r="A243" s="55"/>
      <c r="B243" s="74"/>
      <c r="C243" s="73"/>
      <c r="D243" s="73"/>
      <c r="E243" s="73"/>
      <c r="F243" s="73"/>
      <c r="G243" s="75"/>
      <c r="K243" s="117"/>
      <c r="L243" s="117"/>
      <c r="M243" s="117"/>
    </row>
    <row r="244" spans="1:13" ht="15" customHeight="1" thickBot="1" x14ac:dyDescent="0.3">
      <c r="A244" s="69" t="s">
        <v>1</v>
      </c>
      <c r="B244" s="61" t="s">
        <v>2</v>
      </c>
      <c r="C244" s="70" t="s">
        <v>3</v>
      </c>
      <c r="D244" s="70" t="s">
        <v>4</v>
      </c>
      <c r="E244" s="70" t="s">
        <v>5</v>
      </c>
      <c r="F244" s="71" t="s">
        <v>6</v>
      </c>
      <c r="K244" s="364"/>
      <c r="L244" s="364"/>
      <c r="M244" s="117"/>
    </row>
    <row r="245" spans="1:13" ht="15" customHeight="1" x14ac:dyDescent="0.25">
      <c r="A245" s="36">
        <v>1</v>
      </c>
      <c r="B245" s="123" t="s">
        <v>59</v>
      </c>
      <c r="C245" s="130" t="s">
        <v>7</v>
      </c>
      <c r="D245" s="134">
        <v>2999</v>
      </c>
      <c r="E245" s="135">
        <v>1</v>
      </c>
      <c r="F245" s="136">
        <f>D245*E245</f>
        <v>2999</v>
      </c>
      <c r="K245" s="364"/>
      <c r="L245" s="364"/>
      <c r="M245" s="117"/>
    </row>
    <row r="246" spans="1:13" ht="15" customHeight="1" x14ac:dyDescent="0.25">
      <c r="A246" s="23">
        <f>A245+1</f>
        <v>2</v>
      </c>
      <c r="B246" s="124" t="s">
        <v>60</v>
      </c>
      <c r="C246" s="131" t="s">
        <v>7</v>
      </c>
      <c r="D246" s="137">
        <v>2082</v>
      </c>
      <c r="E246" s="138">
        <v>1</v>
      </c>
      <c r="F246" s="139">
        <f t="shared" ref="F246:F309" si="7">D246*E246</f>
        <v>2082</v>
      </c>
      <c r="K246" s="363"/>
      <c r="L246" s="363"/>
      <c r="M246" s="117"/>
    </row>
    <row r="247" spans="1:13" ht="15" customHeight="1" x14ac:dyDescent="0.25">
      <c r="A247" s="23">
        <f t="shared" ref="A247:A310" si="8">A246+1</f>
        <v>3</v>
      </c>
      <c r="B247" s="125" t="s">
        <v>61</v>
      </c>
      <c r="C247" s="132" t="s">
        <v>7</v>
      </c>
      <c r="D247" s="140">
        <v>140</v>
      </c>
      <c r="E247" s="141">
        <v>2</v>
      </c>
      <c r="F247" s="139">
        <f t="shared" si="7"/>
        <v>280</v>
      </c>
      <c r="K247" s="363"/>
      <c r="L247" s="363"/>
      <c r="M247" s="117"/>
    </row>
    <row r="248" spans="1:13" ht="15" customHeight="1" x14ac:dyDescent="0.25">
      <c r="A248" s="23">
        <f t="shared" si="8"/>
        <v>4</v>
      </c>
      <c r="B248" s="125" t="s">
        <v>62</v>
      </c>
      <c r="C248" s="132" t="s">
        <v>7</v>
      </c>
      <c r="D248" s="140">
        <v>188</v>
      </c>
      <c r="E248" s="141">
        <v>1</v>
      </c>
      <c r="F248" s="139">
        <f t="shared" si="7"/>
        <v>188</v>
      </c>
      <c r="K248" s="363"/>
      <c r="L248" s="363"/>
      <c r="M248" s="117"/>
    </row>
    <row r="249" spans="1:13" ht="15" customHeight="1" x14ac:dyDescent="0.25">
      <c r="A249" s="23">
        <f t="shared" si="8"/>
        <v>5</v>
      </c>
      <c r="B249" s="125" t="s">
        <v>46</v>
      </c>
      <c r="C249" s="132" t="s">
        <v>7</v>
      </c>
      <c r="D249" s="140">
        <v>34</v>
      </c>
      <c r="E249" s="141">
        <v>15</v>
      </c>
      <c r="F249" s="139">
        <f t="shared" si="7"/>
        <v>510</v>
      </c>
      <c r="K249" s="363"/>
      <c r="L249" s="363"/>
      <c r="M249" s="117"/>
    </row>
    <row r="250" spans="1:13" ht="15" customHeight="1" x14ac:dyDescent="0.25">
      <c r="A250" s="23">
        <f t="shared" si="8"/>
        <v>6</v>
      </c>
      <c r="B250" s="125" t="s">
        <v>46</v>
      </c>
      <c r="C250" s="132" t="s">
        <v>7</v>
      </c>
      <c r="D250" s="140">
        <v>21</v>
      </c>
      <c r="E250" s="141">
        <v>15</v>
      </c>
      <c r="F250" s="139">
        <f t="shared" si="7"/>
        <v>315</v>
      </c>
      <c r="K250" s="363"/>
      <c r="L250" s="363"/>
      <c r="M250" s="117"/>
    </row>
    <row r="251" spans="1:13" ht="15" customHeight="1" x14ac:dyDescent="0.25">
      <c r="A251" s="23">
        <f t="shared" si="8"/>
        <v>7</v>
      </c>
      <c r="B251" s="125" t="s">
        <v>23</v>
      </c>
      <c r="C251" s="132" t="s">
        <v>7</v>
      </c>
      <c r="D251" s="140">
        <v>8.5</v>
      </c>
      <c r="E251" s="141">
        <v>20</v>
      </c>
      <c r="F251" s="139">
        <f t="shared" si="7"/>
        <v>170</v>
      </c>
      <c r="K251" s="368"/>
      <c r="L251" s="368"/>
      <c r="M251" s="117"/>
    </row>
    <row r="252" spans="1:13" ht="15" customHeight="1" x14ac:dyDescent="0.25">
      <c r="A252" s="23">
        <f t="shared" si="8"/>
        <v>8</v>
      </c>
      <c r="B252" s="125" t="s">
        <v>45</v>
      </c>
      <c r="C252" s="132" t="s">
        <v>7</v>
      </c>
      <c r="D252" s="140">
        <v>130</v>
      </c>
      <c r="E252" s="141">
        <v>15</v>
      </c>
      <c r="F252" s="139">
        <f t="shared" si="7"/>
        <v>1950</v>
      </c>
      <c r="K252" s="368"/>
      <c r="L252" s="368"/>
      <c r="M252" s="117"/>
    </row>
    <row r="253" spans="1:13" ht="15" customHeight="1" x14ac:dyDescent="0.25">
      <c r="A253" s="23">
        <f t="shared" si="8"/>
        <v>9</v>
      </c>
      <c r="B253" s="125" t="s">
        <v>63</v>
      </c>
      <c r="C253" s="132" t="s">
        <v>7</v>
      </c>
      <c r="D253" s="140">
        <v>95</v>
      </c>
      <c r="E253" s="141">
        <v>28.5</v>
      </c>
      <c r="F253" s="139">
        <f t="shared" si="7"/>
        <v>2707.5</v>
      </c>
      <c r="K253" s="368"/>
      <c r="L253" s="368"/>
      <c r="M253" s="117"/>
    </row>
    <row r="254" spans="1:13" ht="15" customHeight="1" x14ac:dyDescent="0.25">
      <c r="A254" s="23">
        <f t="shared" si="8"/>
        <v>10</v>
      </c>
      <c r="B254" s="125" t="s">
        <v>25</v>
      </c>
      <c r="C254" s="132" t="s">
        <v>7</v>
      </c>
      <c r="D254" s="140">
        <v>49</v>
      </c>
      <c r="E254" s="141">
        <v>5</v>
      </c>
      <c r="F254" s="139">
        <f t="shared" si="7"/>
        <v>245</v>
      </c>
      <c r="K254" s="368"/>
      <c r="L254" s="368"/>
      <c r="M254" s="117"/>
    </row>
    <row r="255" spans="1:13" ht="15" customHeight="1" x14ac:dyDescent="0.25">
      <c r="A255" s="23">
        <f t="shared" si="8"/>
        <v>11</v>
      </c>
      <c r="B255" s="125" t="s">
        <v>44</v>
      </c>
      <c r="C255" s="132" t="s">
        <v>7</v>
      </c>
      <c r="D255" s="140">
        <v>86</v>
      </c>
      <c r="E255" s="141">
        <v>3</v>
      </c>
      <c r="F255" s="139">
        <f t="shared" si="7"/>
        <v>258</v>
      </c>
      <c r="K255" s="368"/>
      <c r="L255" s="368"/>
      <c r="M255" s="117"/>
    </row>
    <row r="256" spans="1:13" ht="15" customHeight="1" x14ac:dyDescent="0.25">
      <c r="A256" s="23">
        <f t="shared" si="8"/>
        <v>12</v>
      </c>
      <c r="B256" s="125" t="s">
        <v>24</v>
      </c>
      <c r="C256" s="132" t="s">
        <v>7</v>
      </c>
      <c r="D256" s="140">
        <v>49</v>
      </c>
      <c r="E256" s="141">
        <v>3</v>
      </c>
      <c r="F256" s="139">
        <f t="shared" si="7"/>
        <v>147</v>
      </c>
      <c r="K256" s="368"/>
      <c r="L256" s="368"/>
      <c r="M256" s="117"/>
    </row>
    <row r="257" spans="1:13" ht="15" customHeight="1" x14ac:dyDescent="0.25">
      <c r="A257" s="23">
        <f t="shared" si="8"/>
        <v>13</v>
      </c>
      <c r="B257" s="126" t="s">
        <v>64</v>
      </c>
      <c r="C257" s="132" t="s">
        <v>7</v>
      </c>
      <c r="D257" s="142">
        <v>173</v>
      </c>
      <c r="E257" s="143">
        <v>5</v>
      </c>
      <c r="F257" s="139">
        <f t="shared" si="7"/>
        <v>865</v>
      </c>
      <c r="K257" s="368"/>
      <c r="L257" s="368"/>
      <c r="M257" s="117"/>
    </row>
    <row r="258" spans="1:13" ht="15" customHeight="1" x14ac:dyDescent="0.25">
      <c r="A258" s="23">
        <f t="shared" si="8"/>
        <v>14</v>
      </c>
      <c r="B258" s="126" t="s">
        <v>65</v>
      </c>
      <c r="C258" s="132" t="s">
        <v>7</v>
      </c>
      <c r="D258" s="142">
        <v>375</v>
      </c>
      <c r="E258" s="95">
        <v>6</v>
      </c>
      <c r="F258" s="144">
        <f t="shared" si="7"/>
        <v>2250</v>
      </c>
      <c r="K258" s="368"/>
      <c r="L258" s="368"/>
      <c r="M258" s="117"/>
    </row>
    <row r="259" spans="1:13" ht="15" customHeight="1" x14ac:dyDescent="0.25">
      <c r="A259" s="23">
        <f t="shared" si="8"/>
        <v>15</v>
      </c>
      <c r="B259" s="127" t="s">
        <v>66</v>
      </c>
      <c r="C259" s="132" t="s">
        <v>7</v>
      </c>
      <c r="D259" s="145">
        <v>7450</v>
      </c>
      <c r="E259" s="95">
        <v>1</v>
      </c>
      <c r="F259" s="144">
        <f t="shared" si="7"/>
        <v>7450</v>
      </c>
      <c r="K259" s="368"/>
      <c r="L259" s="368"/>
      <c r="M259" s="117"/>
    </row>
    <row r="260" spans="1:13" ht="15" customHeight="1" x14ac:dyDescent="0.25">
      <c r="A260" s="23">
        <f t="shared" si="8"/>
        <v>16</v>
      </c>
      <c r="B260" s="103" t="s">
        <v>67</v>
      </c>
      <c r="C260" s="113" t="s">
        <v>7</v>
      </c>
      <c r="D260" s="112">
        <v>1300</v>
      </c>
      <c r="E260" s="111">
        <v>1</v>
      </c>
      <c r="F260" s="144">
        <f t="shared" si="7"/>
        <v>1300</v>
      </c>
      <c r="K260" s="368"/>
      <c r="L260" s="368"/>
      <c r="M260" s="117"/>
    </row>
    <row r="261" spans="1:13" ht="15" customHeight="1" x14ac:dyDescent="0.25">
      <c r="A261" s="23">
        <f t="shared" si="8"/>
        <v>17</v>
      </c>
      <c r="B261" s="103" t="s">
        <v>20</v>
      </c>
      <c r="C261" s="113"/>
      <c r="D261" s="112">
        <v>1200</v>
      </c>
      <c r="E261" s="111">
        <v>1</v>
      </c>
      <c r="F261" s="144">
        <f t="shared" si="7"/>
        <v>1200</v>
      </c>
      <c r="K261" s="368"/>
      <c r="L261" s="368"/>
      <c r="M261" s="117"/>
    </row>
    <row r="262" spans="1:13" ht="15" customHeight="1" x14ac:dyDescent="0.25">
      <c r="A262" s="23">
        <f t="shared" si="8"/>
        <v>18</v>
      </c>
      <c r="B262" s="103" t="s">
        <v>68</v>
      </c>
      <c r="C262" s="113" t="s">
        <v>7</v>
      </c>
      <c r="D262" s="112">
        <v>800</v>
      </c>
      <c r="E262" s="111">
        <v>1</v>
      </c>
      <c r="F262" s="144">
        <f t="shared" si="7"/>
        <v>800</v>
      </c>
      <c r="K262" s="368"/>
      <c r="L262" s="368"/>
      <c r="M262" s="117"/>
    </row>
    <row r="263" spans="1:13" ht="15" customHeight="1" x14ac:dyDescent="0.25">
      <c r="A263" s="23">
        <f t="shared" si="8"/>
        <v>19</v>
      </c>
      <c r="B263" s="103" t="s">
        <v>21</v>
      </c>
      <c r="C263" s="113" t="s">
        <v>7</v>
      </c>
      <c r="D263" s="112">
        <v>1700</v>
      </c>
      <c r="E263" s="111">
        <v>1</v>
      </c>
      <c r="F263" s="144">
        <f t="shared" si="7"/>
        <v>1700</v>
      </c>
      <c r="K263" s="368"/>
      <c r="L263" s="368"/>
      <c r="M263" s="117"/>
    </row>
    <row r="264" spans="1:13" ht="15" customHeight="1" x14ac:dyDescent="0.25">
      <c r="A264" s="23">
        <f t="shared" si="8"/>
        <v>20</v>
      </c>
      <c r="B264" s="103" t="s">
        <v>19</v>
      </c>
      <c r="C264" s="113" t="s">
        <v>7</v>
      </c>
      <c r="D264" s="112">
        <v>1500</v>
      </c>
      <c r="E264" s="111">
        <v>1</v>
      </c>
      <c r="F264" s="144">
        <f t="shared" si="7"/>
        <v>1500</v>
      </c>
      <c r="K264" s="368"/>
      <c r="L264" s="368"/>
      <c r="M264" s="117"/>
    </row>
    <row r="265" spans="1:13" ht="15" customHeight="1" x14ac:dyDescent="0.25">
      <c r="A265" s="23">
        <f t="shared" si="8"/>
        <v>21</v>
      </c>
      <c r="B265" s="128" t="s">
        <v>69</v>
      </c>
      <c r="C265" s="113" t="s">
        <v>7</v>
      </c>
      <c r="D265" s="112">
        <v>2400</v>
      </c>
      <c r="E265" s="111">
        <v>1</v>
      </c>
      <c r="F265" s="144">
        <f t="shared" si="7"/>
        <v>2400</v>
      </c>
      <c r="K265" s="368"/>
      <c r="L265" s="368"/>
      <c r="M265" s="117"/>
    </row>
    <row r="266" spans="1:13" ht="15" customHeight="1" x14ac:dyDescent="0.25">
      <c r="A266" s="23">
        <f t="shared" si="8"/>
        <v>22</v>
      </c>
      <c r="B266" s="103" t="s">
        <v>18</v>
      </c>
      <c r="C266" s="113" t="s">
        <v>7</v>
      </c>
      <c r="D266" s="112">
        <v>1300</v>
      </c>
      <c r="E266" s="111">
        <v>1</v>
      </c>
      <c r="F266" s="144">
        <f t="shared" si="7"/>
        <v>1300</v>
      </c>
      <c r="K266" s="368"/>
      <c r="L266" s="368"/>
      <c r="M266" s="117"/>
    </row>
    <row r="267" spans="1:13" ht="15" customHeight="1" x14ac:dyDescent="0.25">
      <c r="A267" s="23">
        <f t="shared" si="8"/>
        <v>23</v>
      </c>
      <c r="B267" s="103" t="s">
        <v>70</v>
      </c>
      <c r="C267" s="113" t="s">
        <v>7</v>
      </c>
      <c r="D267" s="112">
        <v>900</v>
      </c>
      <c r="E267" s="111">
        <v>2</v>
      </c>
      <c r="F267" s="144">
        <f t="shared" si="7"/>
        <v>1800</v>
      </c>
      <c r="K267" s="368"/>
      <c r="L267" s="368"/>
      <c r="M267" s="117"/>
    </row>
    <row r="268" spans="1:13" ht="15" customHeight="1" x14ac:dyDescent="0.25">
      <c r="A268" s="23">
        <f t="shared" si="8"/>
        <v>24</v>
      </c>
      <c r="B268" s="129" t="s">
        <v>71</v>
      </c>
      <c r="C268" s="95" t="s">
        <v>7</v>
      </c>
      <c r="D268" s="118">
        <v>168.99600000000001</v>
      </c>
      <c r="E268" s="111">
        <v>15</v>
      </c>
      <c r="F268" s="144">
        <f t="shared" si="7"/>
        <v>2534.94</v>
      </c>
      <c r="K268" s="368"/>
      <c r="L268" s="368"/>
      <c r="M268" s="117"/>
    </row>
    <row r="269" spans="1:13" ht="15" customHeight="1" x14ac:dyDescent="0.25">
      <c r="A269" s="23">
        <f t="shared" si="8"/>
        <v>25</v>
      </c>
      <c r="B269" s="129" t="s">
        <v>72</v>
      </c>
      <c r="C269" s="95" t="s">
        <v>7</v>
      </c>
      <c r="D269" s="118">
        <v>393</v>
      </c>
      <c r="E269" s="111">
        <v>1</v>
      </c>
      <c r="F269" s="144">
        <f t="shared" si="7"/>
        <v>393</v>
      </c>
      <c r="K269" s="368"/>
      <c r="L269" s="368"/>
      <c r="M269" s="117"/>
    </row>
    <row r="270" spans="1:13" ht="15" customHeight="1" x14ac:dyDescent="0.25">
      <c r="A270" s="23">
        <f t="shared" si="8"/>
        <v>26</v>
      </c>
      <c r="B270" s="129" t="s">
        <v>73</v>
      </c>
      <c r="C270" s="95" t="s">
        <v>7</v>
      </c>
      <c r="D270" s="118">
        <v>191.005</v>
      </c>
      <c r="E270" s="111">
        <v>2</v>
      </c>
      <c r="F270" s="144">
        <f t="shared" si="7"/>
        <v>382.01</v>
      </c>
      <c r="K270" s="368"/>
      <c r="L270" s="368"/>
      <c r="M270" s="117"/>
    </row>
    <row r="271" spans="1:13" ht="15" customHeight="1" x14ac:dyDescent="0.25">
      <c r="A271" s="23">
        <f t="shared" si="8"/>
        <v>27</v>
      </c>
      <c r="B271" s="129" t="s">
        <v>74</v>
      </c>
      <c r="C271" s="95" t="s">
        <v>7</v>
      </c>
      <c r="D271" s="118">
        <v>123</v>
      </c>
      <c r="E271" s="111">
        <v>2</v>
      </c>
      <c r="F271" s="144">
        <f t="shared" si="7"/>
        <v>246</v>
      </c>
      <c r="K271" s="368"/>
      <c r="L271" s="368"/>
      <c r="M271" s="117"/>
    </row>
    <row r="272" spans="1:13" ht="15" customHeight="1" x14ac:dyDescent="0.25">
      <c r="A272" s="23">
        <f t="shared" si="8"/>
        <v>28</v>
      </c>
      <c r="B272" s="129" t="s">
        <v>75</v>
      </c>
      <c r="C272" s="120" t="s">
        <v>7</v>
      </c>
      <c r="D272" s="112">
        <v>77</v>
      </c>
      <c r="E272" s="111">
        <v>1</v>
      </c>
      <c r="F272" s="144">
        <f t="shared" si="7"/>
        <v>77</v>
      </c>
      <c r="K272" s="368"/>
      <c r="L272" s="368"/>
      <c r="M272" s="117"/>
    </row>
    <row r="273" spans="1:13" ht="15" customHeight="1" x14ac:dyDescent="0.25">
      <c r="A273" s="23">
        <f t="shared" si="8"/>
        <v>29</v>
      </c>
      <c r="B273" s="129" t="s">
        <v>76</v>
      </c>
      <c r="C273" s="120" t="s">
        <v>7</v>
      </c>
      <c r="D273" s="112">
        <v>30.6</v>
      </c>
      <c r="E273" s="111">
        <v>1</v>
      </c>
      <c r="F273" s="144">
        <f t="shared" si="7"/>
        <v>30.6</v>
      </c>
      <c r="K273" s="368"/>
      <c r="L273" s="368"/>
      <c r="M273" s="117"/>
    </row>
    <row r="274" spans="1:13" ht="15" customHeight="1" x14ac:dyDescent="0.25">
      <c r="A274" s="23">
        <f t="shared" si="8"/>
        <v>30</v>
      </c>
      <c r="B274" s="129" t="s">
        <v>77</v>
      </c>
      <c r="C274" s="120" t="s">
        <v>7</v>
      </c>
      <c r="D274" s="112">
        <v>30.6</v>
      </c>
      <c r="E274" s="111">
        <v>11</v>
      </c>
      <c r="F274" s="144">
        <f t="shared" si="7"/>
        <v>336.6</v>
      </c>
      <c r="K274" s="368"/>
      <c r="L274" s="368"/>
      <c r="M274" s="117"/>
    </row>
    <row r="275" spans="1:13" ht="15" customHeight="1" x14ac:dyDescent="0.25">
      <c r="A275" s="23">
        <f t="shared" si="8"/>
        <v>31</v>
      </c>
      <c r="B275" s="129" t="s">
        <v>78</v>
      </c>
      <c r="C275" s="120" t="s">
        <v>7</v>
      </c>
      <c r="D275" s="112">
        <v>57.8</v>
      </c>
      <c r="E275" s="111">
        <v>2</v>
      </c>
      <c r="F275" s="144">
        <f t="shared" si="7"/>
        <v>115.6</v>
      </c>
      <c r="K275" s="368"/>
      <c r="L275" s="368"/>
      <c r="M275" s="117"/>
    </row>
    <row r="276" spans="1:13" ht="15" customHeight="1" x14ac:dyDescent="0.25">
      <c r="A276" s="23">
        <f t="shared" si="8"/>
        <v>32</v>
      </c>
      <c r="B276" s="129" t="s">
        <v>79</v>
      </c>
      <c r="C276" s="95" t="s">
        <v>7</v>
      </c>
      <c r="D276" s="112">
        <v>47.74</v>
      </c>
      <c r="E276" s="111">
        <v>17</v>
      </c>
      <c r="F276" s="144">
        <f t="shared" si="7"/>
        <v>811.58</v>
      </c>
      <c r="K276" s="368"/>
      <c r="L276" s="368"/>
      <c r="M276" s="117"/>
    </row>
    <row r="277" spans="1:13" ht="15" customHeight="1" x14ac:dyDescent="0.25">
      <c r="A277" s="23">
        <f t="shared" si="8"/>
        <v>33</v>
      </c>
      <c r="B277" s="129" t="s">
        <v>80</v>
      </c>
      <c r="C277" s="95" t="s">
        <v>7</v>
      </c>
      <c r="D277" s="112">
        <v>43</v>
      </c>
      <c r="E277" s="111">
        <v>1</v>
      </c>
      <c r="F277" s="144">
        <f t="shared" si="7"/>
        <v>43</v>
      </c>
      <c r="K277" s="368"/>
      <c r="L277" s="368"/>
      <c r="M277" s="117"/>
    </row>
    <row r="278" spans="1:13" ht="15" customHeight="1" x14ac:dyDescent="0.25">
      <c r="A278" s="23">
        <f t="shared" si="8"/>
        <v>34</v>
      </c>
      <c r="B278" s="129" t="s">
        <v>81</v>
      </c>
      <c r="C278" s="95" t="s">
        <v>7</v>
      </c>
      <c r="D278" s="112">
        <v>43</v>
      </c>
      <c r="E278" s="111">
        <v>1</v>
      </c>
      <c r="F278" s="144">
        <f t="shared" si="7"/>
        <v>43</v>
      </c>
      <c r="K278" s="368"/>
      <c r="L278" s="368"/>
      <c r="M278" s="117"/>
    </row>
    <row r="279" spans="1:13" ht="15" customHeight="1" x14ac:dyDescent="0.25">
      <c r="A279" s="23">
        <f t="shared" si="8"/>
        <v>35</v>
      </c>
      <c r="B279" s="129" t="s">
        <v>82</v>
      </c>
      <c r="C279" s="95" t="s">
        <v>7</v>
      </c>
      <c r="D279" s="112">
        <v>43</v>
      </c>
      <c r="E279" s="111">
        <v>1</v>
      </c>
      <c r="F279" s="144">
        <f t="shared" si="7"/>
        <v>43</v>
      </c>
      <c r="K279" s="368"/>
      <c r="L279" s="368"/>
      <c r="M279" s="117"/>
    </row>
    <row r="280" spans="1:13" ht="15" customHeight="1" x14ac:dyDescent="0.25">
      <c r="A280" s="23">
        <f t="shared" si="8"/>
        <v>36</v>
      </c>
      <c r="B280" s="129" t="s">
        <v>83</v>
      </c>
      <c r="C280" s="95" t="s">
        <v>7</v>
      </c>
      <c r="D280" s="112">
        <v>43</v>
      </c>
      <c r="E280" s="111">
        <v>2</v>
      </c>
      <c r="F280" s="144">
        <f t="shared" si="7"/>
        <v>86</v>
      </c>
      <c r="K280" s="368"/>
      <c r="L280" s="368"/>
      <c r="M280" s="117"/>
    </row>
    <row r="281" spans="1:13" ht="15" customHeight="1" x14ac:dyDescent="0.25">
      <c r="A281" s="23">
        <f t="shared" si="8"/>
        <v>37</v>
      </c>
      <c r="B281" s="129" t="s">
        <v>84</v>
      </c>
      <c r="C281" s="95" t="s">
        <v>7</v>
      </c>
      <c r="D281" s="112">
        <v>43</v>
      </c>
      <c r="E281" s="111">
        <v>2</v>
      </c>
      <c r="F281" s="144">
        <f t="shared" si="7"/>
        <v>86</v>
      </c>
      <c r="K281" s="368"/>
      <c r="L281" s="368"/>
      <c r="M281" s="117"/>
    </row>
    <row r="282" spans="1:13" ht="15" customHeight="1" x14ac:dyDescent="0.25">
      <c r="A282" s="23">
        <f t="shared" si="8"/>
        <v>38</v>
      </c>
      <c r="B282" s="129" t="s">
        <v>85</v>
      </c>
      <c r="C282" s="95" t="s">
        <v>7</v>
      </c>
      <c r="D282" s="112">
        <v>43</v>
      </c>
      <c r="E282" s="111">
        <v>1</v>
      </c>
      <c r="F282" s="144">
        <f t="shared" si="7"/>
        <v>43</v>
      </c>
      <c r="K282" s="368"/>
      <c r="L282" s="368"/>
      <c r="M282" s="117"/>
    </row>
    <row r="283" spans="1:13" ht="15" customHeight="1" x14ac:dyDescent="0.25">
      <c r="A283" s="23">
        <f t="shared" si="8"/>
        <v>39</v>
      </c>
      <c r="B283" s="129" t="s">
        <v>86</v>
      </c>
      <c r="C283" s="95" t="s">
        <v>7</v>
      </c>
      <c r="D283" s="112">
        <v>43</v>
      </c>
      <c r="E283" s="111">
        <v>1</v>
      </c>
      <c r="F283" s="144">
        <f t="shared" si="7"/>
        <v>43</v>
      </c>
      <c r="K283" s="368"/>
      <c r="L283" s="368"/>
      <c r="M283" s="117"/>
    </row>
    <row r="284" spans="1:13" ht="15" customHeight="1" x14ac:dyDescent="0.25">
      <c r="A284" s="23">
        <f t="shared" si="8"/>
        <v>40</v>
      </c>
      <c r="B284" s="129" t="s">
        <v>87</v>
      </c>
      <c r="C284" s="95" t="s">
        <v>7</v>
      </c>
      <c r="D284" s="112">
        <v>43</v>
      </c>
      <c r="E284" s="111">
        <v>1</v>
      </c>
      <c r="F284" s="144">
        <f t="shared" si="7"/>
        <v>43</v>
      </c>
      <c r="K284" s="368"/>
      <c r="L284" s="368"/>
      <c r="M284" s="117"/>
    </row>
    <row r="285" spans="1:13" ht="15" customHeight="1" x14ac:dyDescent="0.25">
      <c r="A285" s="23">
        <f t="shared" si="8"/>
        <v>41</v>
      </c>
      <c r="B285" s="129" t="s">
        <v>88</v>
      </c>
      <c r="C285" s="95" t="s">
        <v>7</v>
      </c>
      <c r="D285" s="112">
        <v>43</v>
      </c>
      <c r="E285" s="111">
        <v>2</v>
      </c>
      <c r="F285" s="144">
        <f t="shared" si="7"/>
        <v>86</v>
      </c>
      <c r="K285" s="368"/>
      <c r="L285" s="368"/>
      <c r="M285" s="117"/>
    </row>
    <row r="286" spans="1:13" ht="15" customHeight="1" x14ac:dyDescent="0.25">
      <c r="A286" s="23">
        <f t="shared" si="8"/>
        <v>42</v>
      </c>
      <c r="B286" s="129" t="s">
        <v>89</v>
      </c>
      <c r="C286" s="95" t="s">
        <v>7</v>
      </c>
      <c r="D286" s="112">
        <v>43</v>
      </c>
      <c r="E286" s="111">
        <v>1</v>
      </c>
      <c r="F286" s="144">
        <f t="shared" si="7"/>
        <v>43</v>
      </c>
      <c r="K286" s="368"/>
      <c r="L286" s="368"/>
      <c r="M286" s="117"/>
    </row>
    <row r="287" spans="1:13" ht="15" customHeight="1" x14ac:dyDescent="0.25">
      <c r="A287" s="23">
        <f t="shared" si="8"/>
        <v>43</v>
      </c>
      <c r="B287" s="129" t="s">
        <v>90</v>
      </c>
      <c r="C287" s="95" t="s">
        <v>7</v>
      </c>
      <c r="D287" s="112">
        <v>31.5</v>
      </c>
      <c r="E287" s="111">
        <v>5</v>
      </c>
      <c r="F287" s="144">
        <f t="shared" si="7"/>
        <v>157.5</v>
      </c>
      <c r="K287" s="368"/>
      <c r="L287" s="368"/>
      <c r="M287" s="117"/>
    </row>
    <row r="288" spans="1:13" ht="15" customHeight="1" x14ac:dyDescent="0.25">
      <c r="A288" s="23">
        <f t="shared" si="8"/>
        <v>44</v>
      </c>
      <c r="B288" s="129" t="s">
        <v>91</v>
      </c>
      <c r="C288" s="95" t="s">
        <v>7</v>
      </c>
      <c r="D288" s="112">
        <v>93.5</v>
      </c>
      <c r="E288" s="111">
        <v>3</v>
      </c>
      <c r="F288" s="144">
        <f>D288*E288+0.5</f>
        <v>281</v>
      </c>
      <c r="K288" s="368"/>
      <c r="L288" s="368"/>
      <c r="M288" s="117"/>
    </row>
    <row r="289" spans="1:13" ht="15" customHeight="1" x14ac:dyDescent="0.25">
      <c r="A289" s="23">
        <f t="shared" si="8"/>
        <v>45</v>
      </c>
      <c r="B289" s="129" t="s">
        <v>22</v>
      </c>
      <c r="C289" s="95" t="s">
        <v>7</v>
      </c>
      <c r="D289" s="112">
        <v>28.3</v>
      </c>
      <c r="E289" s="111">
        <v>12</v>
      </c>
      <c r="F289" s="144">
        <f t="shared" si="7"/>
        <v>339.6</v>
      </c>
      <c r="K289" s="368"/>
      <c r="L289" s="368"/>
      <c r="M289" s="117"/>
    </row>
    <row r="290" spans="1:13" ht="15" customHeight="1" x14ac:dyDescent="0.25">
      <c r="A290" s="23">
        <f t="shared" si="8"/>
        <v>46</v>
      </c>
      <c r="B290" s="129" t="s">
        <v>92</v>
      </c>
      <c r="C290" s="95" t="s">
        <v>7</v>
      </c>
      <c r="D290" s="112">
        <v>28.3</v>
      </c>
      <c r="E290" s="111">
        <v>16</v>
      </c>
      <c r="F290" s="144">
        <f t="shared" si="7"/>
        <v>452.8</v>
      </c>
      <c r="K290" s="368"/>
      <c r="L290" s="368"/>
      <c r="M290" s="117"/>
    </row>
    <row r="291" spans="1:13" ht="15" customHeight="1" x14ac:dyDescent="0.25">
      <c r="A291" s="23">
        <f t="shared" si="8"/>
        <v>47</v>
      </c>
      <c r="B291" s="129" t="s">
        <v>93</v>
      </c>
      <c r="C291" s="95" t="s">
        <v>7</v>
      </c>
      <c r="D291" s="112">
        <v>28.3</v>
      </c>
      <c r="E291" s="111">
        <v>16</v>
      </c>
      <c r="F291" s="144">
        <f t="shared" si="7"/>
        <v>452.8</v>
      </c>
      <c r="K291" s="368"/>
      <c r="L291" s="368"/>
      <c r="M291" s="117"/>
    </row>
    <row r="292" spans="1:13" ht="15" customHeight="1" x14ac:dyDescent="0.25">
      <c r="A292" s="23">
        <f t="shared" si="8"/>
        <v>48</v>
      </c>
      <c r="B292" s="129" t="s">
        <v>94</v>
      </c>
      <c r="C292" s="95" t="s">
        <v>7</v>
      </c>
      <c r="D292" s="112">
        <v>43.9</v>
      </c>
      <c r="E292" s="111">
        <v>14</v>
      </c>
      <c r="F292" s="144">
        <f t="shared" si="7"/>
        <v>614.6</v>
      </c>
      <c r="K292" s="368"/>
      <c r="L292" s="368"/>
      <c r="M292" s="117"/>
    </row>
    <row r="293" spans="1:13" ht="15" customHeight="1" x14ac:dyDescent="0.25">
      <c r="A293" s="23">
        <f t="shared" si="8"/>
        <v>49</v>
      </c>
      <c r="B293" s="129" t="s">
        <v>95</v>
      </c>
      <c r="C293" s="95" t="s">
        <v>7</v>
      </c>
      <c r="D293" s="112">
        <v>64.8</v>
      </c>
      <c r="E293" s="111">
        <v>1</v>
      </c>
      <c r="F293" s="144">
        <f t="shared" si="7"/>
        <v>64.8</v>
      </c>
      <c r="K293" s="368"/>
      <c r="L293" s="368"/>
      <c r="M293" s="117"/>
    </row>
    <row r="294" spans="1:13" ht="15" customHeight="1" x14ac:dyDescent="0.25">
      <c r="A294" s="23">
        <f t="shared" si="8"/>
        <v>50</v>
      </c>
      <c r="B294" s="194" t="s">
        <v>222</v>
      </c>
      <c r="C294" s="193" t="s">
        <v>7</v>
      </c>
      <c r="D294" s="195">
        <v>5.5</v>
      </c>
      <c r="E294" s="197">
        <v>150</v>
      </c>
      <c r="F294" s="144">
        <f t="shared" si="7"/>
        <v>825</v>
      </c>
      <c r="G294" s="199"/>
      <c r="K294" s="180"/>
      <c r="L294" s="180"/>
      <c r="M294" s="117"/>
    </row>
    <row r="295" spans="1:13" ht="15" customHeight="1" x14ac:dyDescent="0.25">
      <c r="A295" s="23">
        <f t="shared" si="8"/>
        <v>51</v>
      </c>
      <c r="B295" s="194" t="s">
        <v>223</v>
      </c>
      <c r="C295" s="193" t="s">
        <v>7</v>
      </c>
      <c r="D295" s="195">
        <v>28</v>
      </c>
      <c r="E295" s="197">
        <v>20</v>
      </c>
      <c r="F295" s="144">
        <f t="shared" si="7"/>
        <v>560</v>
      </c>
      <c r="G295" s="199"/>
      <c r="K295" s="180"/>
      <c r="L295" s="180"/>
      <c r="M295" s="117"/>
    </row>
    <row r="296" spans="1:13" ht="15" customHeight="1" x14ac:dyDescent="0.25">
      <c r="A296" s="23">
        <f t="shared" si="8"/>
        <v>52</v>
      </c>
      <c r="B296" s="194" t="s">
        <v>224</v>
      </c>
      <c r="C296" s="193" t="s">
        <v>7</v>
      </c>
      <c r="D296" s="195">
        <v>5</v>
      </c>
      <c r="E296" s="197">
        <v>150</v>
      </c>
      <c r="F296" s="144">
        <f t="shared" si="7"/>
        <v>750</v>
      </c>
      <c r="G296" s="199"/>
      <c r="K296" s="180"/>
      <c r="L296" s="180"/>
      <c r="M296" s="117"/>
    </row>
    <row r="297" spans="1:13" ht="15" customHeight="1" x14ac:dyDescent="0.25">
      <c r="A297" s="23">
        <f t="shared" si="8"/>
        <v>53</v>
      </c>
      <c r="B297" s="194" t="s">
        <v>225</v>
      </c>
      <c r="C297" s="193" t="s">
        <v>7</v>
      </c>
      <c r="D297" s="195">
        <v>10</v>
      </c>
      <c r="E297" s="197">
        <v>70</v>
      </c>
      <c r="F297" s="144">
        <f t="shared" si="7"/>
        <v>700</v>
      </c>
      <c r="G297" s="199"/>
      <c r="K297" s="180"/>
      <c r="L297" s="180"/>
      <c r="M297" s="117"/>
    </row>
    <row r="298" spans="1:13" ht="15" customHeight="1" x14ac:dyDescent="0.25">
      <c r="A298" s="23">
        <f t="shared" si="8"/>
        <v>54</v>
      </c>
      <c r="B298" s="194" t="s">
        <v>226</v>
      </c>
      <c r="C298" s="193" t="s">
        <v>7</v>
      </c>
      <c r="D298" s="195">
        <v>12</v>
      </c>
      <c r="E298" s="197">
        <v>15</v>
      </c>
      <c r="F298" s="144">
        <f t="shared" si="7"/>
        <v>180</v>
      </c>
      <c r="G298" s="199"/>
      <c r="K298" s="180"/>
      <c r="L298" s="180"/>
      <c r="M298" s="117"/>
    </row>
    <row r="299" spans="1:13" ht="15" customHeight="1" x14ac:dyDescent="0.25">
      <c r="A299" s="23">
        <f t="shared" si="8"/>
        <v>55</v>
      </c>
      <c r="B299" s="194" t="s">
        <v>227</v>
      </c>
      <c r="C299" s="193" t="s">
        <v>7</v>
      </c>
      <c r="D299" s="195">
        <v>38</v>
      </c>
      <c r="E299" s="197">
        <v>60</v>
      </c>
      <c r="F299" s="144">
        <f t="shared" si="7"/>
        <v>2280</v>
      </c>
      <c r="G299" s="199"/>
      <c r="K299" s="180"/>
      <c r="L299" s="180"/>
      <c r="M299" s="117"/>
    </row>
    <row r="300" spans="1:13" ht="15" customHeight="1" x14ac:dyDescent="0.25">
      <c r="A300" s="23">
        <f t="shared" si="8"/>
        <v>56</v>
      </c>
      <c r="B300" s="194" t="s">
        <v>228</v>
      </c>
      <c r="C300" s="193" t="s">
        <v>7</v>
      </c>
      <c r="D300" s="195">
        <v>200</v>
      </c>
      <c r="E300" s="197">
        <v>4</v>
      </c>
      <c r="F300" s="144">
        <f t="shared" si="7"/>
        <v>800</v>
      </c>
      <c r="G300" s="199"/>
      <c r="K300" s="180"/>
      <c r="L300" s="180"/>
      <c r="M300" s="117"/>
    </row>
    <row r="301" spans="1:13" ht="15" customHeight="1" x14ac:dyDescent="0.25">
      <c r="A301" s="23">
        <f t="shared" si="8"/>
        <v>57</v>
      </c>
      <c r="B301" s="194" t="s">
        <v>229</v>
      </c>
      <c r="C301" s="193" t="s">
        <v>7</v>
      </c>
      <c r="D301" s="195">
        <v>22</v>
      </c>
      <c r="E301" s="197">
        <v>2</v>
      </c>
      <c r="F301" s="144">
        <f t="shared" si="7"/>
        <v>44</v>
      </c>
      <c r="G301" s="199"/>
      <c r="K301" s="180"/>
      <c r="L301" s="180"/>
      <c r="M301" s="117"/>
    </row>
    <row r="302" spans="1:13" ht="15" customHeight="1" x14ac:dyDescent="0.25">
      <c r="A302" s="23">
        <f t="shared" si="8"/>
        <v>58</v>
      </c>
      <c r="B302" s="192" t="s">
        <v>230</v>
      </c>
      <c r="C302" s="193" t="s">
        <v>7</v>
      </c>
      <c r="D302" s="196">
        <v>30</v>
      </c>
      <c r="E302" s="198">
        <v>4</v>
      </c>
      <c r="F302" s="144">
        <f t="shared" si="7"/>
        <v>120</v>
      </c>
      <c r="G302" s="199"/>
      <c r="K302" s="180"/>
      <c r="L302" s="180"/>
      <c r="M302" s="117"/>
    </row>
    <row r="303" spans="1:13" ht="15" customHeight="1" x14ac:dyDescent="0.25">
      <c r="A303" s="23">
        <f t="shared" si="8"/>
        <v>59</v>
      </c>
      <c r="B303" s="192" t="s">
        <v>231</v>
      </c>
      <c r="C303" s="193" t="s">
        <v>7</v>
      </c>
      <c r="D303" s="196">
        <v>16</v>
      </c>
      <c r="E303" s="198">
        <v>30</v>
      </c>
      <c r="F303" s="144">
        <f t="shared" si="7"/>
        <v>480</v>
      </c>
      <c r="G303" s="199"/>
      <c r="K303" s="180"/>
      <c r="L303" s="180"/>
      <c r="M303" s="117"/>
    </row>
    <row r="304" spans="1:13" ht="15" customHeight="1" x14ac:dyDescent="0.25">
      <c r="A304" s="23">
        <f t="shared" si="8"/>
        <v>60</v>
      </c>
      <c r="B304" s="201" t="s">
        <v>232</v>
      </c>
      <c r="C304" s="203" t="s">
        <v>7</v>
      </c>
      <c r="D304" s="202">
        <v>499</v>
      </c>
      <c r="E304" s="205">
        <v>1</v>
      </c>
      <c r="F304" s="144">
        <f t="shared" si="7"/>
        <v>499</v>
      </c>
      <c r="G304" s="204"/>
      <c r="K304" s="180"/>
      <c r="L304" s="180"/>
      <c r="M304" s="117"/>
    </row>
    <row r="305" spans="1:13" ht="15" customHeight="1" x14ac:dyDescent="0.25">
      <c r="A305" s="23">
        <f t="shared" si="8"/>
        <v>61</v>
      </c>
      <c r="B305" s="200" t="s">
        <v>233</v>
      </c>
      <c r="C305" s="203" t="s">
        <v>7</v>
      </c>
      <c r="D305" s="202">
        <v>549</v>
      </c>
      <c r="E305" s="205">
        <v>1</v>
      </c>
      <c r="F305" s="144">
        <f t="shared" si="7"/>
        <v>549</v>
      </c>
      <c r="G305" s="204"/>
      <c r="K305" s="180"/>
      <c r="L305" s="180"/>
      <c r="M305" s="117"/>
    </row>
    <row r="306" spans="1:13" ht="15" customHeight="1" x14ac:dyDescent="0.25">
      <c r="A306" s="23">
        <f t="shared" si="8"/>
        <v>62</v>
      </c>
      <c r="B306" s="201" t="s">
        <v>222</v>
      </c>
      <c r="C306" s="203" t="s">
        <v>7</v>
      </c>
      <c r="D306" s="202">
        <v>5.5</v>
      </c>
      <c r="E306" s="205">
        <v>96</v>
      </c>
      <c r="F306" s="144">
        <f t="shared" si="7"/>
        <v>528</v>
      </c>
      <c r="G306" s="204"/>
      <c r="K306" s="180"/>
      <c r="L306" s="180"/>
      <c r="M306" s="117"/>
    </row>
    <row r="307" spans="1:13" ht="15" customHeight="1" x14ac:dyDescent="0.25">
      <c r="A307" s="23">
        <f t="shared" si="8"/>
        <v>63</v>
      </c>
      <c r="B307" s="201" t="s">
        <v>234</v>
      </c>
      <c r="C307" s="203" t="s">
        <v>7</v>
      </c>
      <c r="D307" s="202">
        <v>5</v>
      </c>
      <c r="E307" s="205">
        <v>100</v>
      </c>
      <c r="F307" s="144">
        <f t="shared" si="7"/>
        <v>500</v>
      </c>
      <c r="G307" s="204"/>
      <c r="K307" s="180"/>
      <c r="L307" s="180"/>
      <c r="M307" s="117"/>
    </row>
    <row r="308" spans="1:13" ht="15" customHeight="1" x14ac:dyDescent="0.25">
      <c r="A308" s="23">
        <f t="shared" si="8"/>
        <v>64</v>
      </c>
      <c r="B308" s="201" t="s">
        <v>235</v>
      </c>
      <c r="C308" s="203" t="s">
        <v>7</v>
      </c>
      <c r="D308" s="202">
        <v>10</v>
      </c>
      <c r="E308" s="205">
        <v>60</v>
      </c>
      <c r="F308" s="144">
        <f t="shared" si="7"/>
        <v>600</v>
      </c>
      <c r="G308" s="204"/>
      <c r="K308" s="180"/>
      <c r="L308" s="180"/>
      <c r="M308" s="117"/>
    </row>
    <row r="309" spans="1:13" ht="15" customHeight="1" x14ac:dyDescent="0.25">
      <c r="A309" s="23">
        <f t="shared" si="8"/>
        <v>65</v>
      </c>
      <c r="B309" s="200" t="s">
        <v>236</v>
      </c>
      <c r="C309" s="203" t="s">
        <v>7</v>
      </c>
      <c r="D309" s="202">
        <v>39</v>
      </c>
      <c r="E309" s="205">
        <v>4</v>
      </c>
      <c r="F309" s="144">
        <f t="shared" si="7"/>
        <v>156</v>
      </c>
      <c r="G309" s="204"/>
      <c r="K309" s="180"/>
      <c r="L309" s="180"/>
      <c r="M309" s="117"/>
    </row>
    <row r="310" spans="1:13" ht="15" customHeight="1" x14ac:dyDescent="0.25">
      <c r="A310" s="23">
        <f t="shared" si="8"/>
        <v>66</v>
      </c>
      <c r="B310" s="200" t="s">
        <v>237</v>
      </c>
      <c r="C310" s="203" t="s">
        <v>7</v>
      </c>
      <c r="D310" s="202">
        <v>40</v>
      </c>
      <c r="E310" s="205">
        <v>4</v>
      </c>
      <c r="F310" s="144">
        <f t="shared" ref="F310:F373" si="9">D310*E310</f>
        <v>160</v>
      </c>
      <c r="G310" s="204"/>
      <c r="K310" s="180"/>
      <c r="L310" s="180"/>
      <c r="M310" s="117"/>
    </row>
    <row r="311" spans="1:13" ht="15" customHeight="1" x14ac:dyDescent="0.25">
      <c r="A311" s="23">
        <f t="shared" ref="A311:A374" si="10">A310+1</f>
        <v>67</v>
      </c>
      <c r="B311" s="210" t="s">
        <v>45</v>
      </c>
      <c r="C311" s="206" t="s">
        <v>7</v>
      </c>
      <c r="D311" s="208">
        <v>137</v>
      </c>
      <c r="E311" s="209">
        <v>20</v>
      </c>
      <c r="F311" s="144">
        <f t="shared" si="9"/>
        <v>2740</v>
      </c>
      <c r="G311" s="207"/>
      <c r="K311" s="180"/>
      <c r="L311" s="180"/>
      <c r="M311" s="117"/>
    </row>
    <row r="312" spans="1:13" ht="15" customHeight="1" x14ac:dyDescent="0.25">
      <c r="A312" s="23">
        <f t="shared" si="10"/>
        <v>68</v>
      </c>
      <c r="B312" s="210" t="s">
        <v>238</v>
      </c>
      <c r="C312" s="206" t="s">
        <v>7</v>
      </c>
      <c r="D312" s="208">
        <v>174</v>
      </c>
      <c r="E312" s="209">
        <v>2</v>
      </c>
      <c r="F312" s="144">
        <f t="shared" si="9"/>
        <v>348</v>
      </c>
      <c r="G312" s="207"/>
      <c r="K312" s="180"/>
      <c r="L312" s="180"/>
      <c r="M312" s="117"/>
    </row>
    <row r="313" spans="1:13" ht="15" customHeight="1" x14ac:dyDescent="0.25">
      <c r="A313" s="23">
        <f t="shared" si="10"/>
        <v>69</v>
      </c>
      <c r="B313" s="210" t="s">
        <v>239</v>
      </c>
      <c r="C313" s="206" t="s">
        <v>7</v>
      </c>
      <c r="D313" s="208">
        <v>452</v>
      </c>
      <c r="E313" s="209">
        <v>1</v>
      </c>
      <c r="F313" s="144">
        <f t="shared" si="9"/>
        <v>452</v>
      </c>
      <c r="G313" s="207"/>
      <c r="K313" s="180"/>
      <c r="L313" s="180"/>
      <c r="M313" s="117"/>
    </row>
    <row r="314" spans="1:13" ht="15" customHeight="1" x14ac:dyDescent="0.25">
      <c r="A314" s="23">
        <f t="shared" si="10"/>
        <v>70</v>
      </c>
      <c r="B314" s="210" t="s">
        <v>240</v>
      </c>
      <c r="C314" s="206" t="s">
        <v>7</v>
      </c>
      <c r="D314" s="208">
        <v>129</v>
      </c>
      <c r="E314" s="209">
        <v>10</v>
      </c>
      <c r="F314" s="144">
        <f t="shared" si="9"/>
        <v>1290</v>
      </c>
      <c r="G314" s="207"/>
      <c r="K314" s="180"/>
      <c r="L314" s="180"/>
      <c r="M314" s="117"/>
    </row>
    <row r="315" spans="1:13" ht="15" customHeight="1" x14ac:dyDescent="0.25">
      <c r="A315" s="23">
        <f t="shared" si="10"/>
        <v>71</v>
      </c>
      <c r="B315" s="210" t="s">
        <v>241</v>
      </c>
      <c r="C315" s="206" t="s">
        <v>7</v>
      </c>
      <c r="D315" s="208">
        <v>34.5</v>
      </c>
      <c r="E315" s="209">
        <v>25</v>
      </c>
      <c r="F315" s="144">
        <f t="shared" si="9"/>
        <v>862.5</v>
      </c>
      <c r="G315" s="207"/>
      <c r="K315" s="180"/>
      <c r="L315" s="180"/>
      <c r="M315" s="117"/>
    </row>
    <row r="316" spans="1:13" ht="15" customHeight="1" x14ac:dyDescent="0.25">
      <c r="A316" s="23">
        <f t="shared" si="10"/>
        <v>72</v>
      </c>
      <c r="B316" s="210" t="s">
        <v>241</v>
      </c>
      <c r="C316" s="206" t="s">
        <v>7</v>
      </c>
      <c r="D316" s="208">
        <v>21</v>
      </c>
      <c r="E316" s="209">
        <v>25</v>
      </c>
      <c r="F316" s="144">
        <f t="shared" si="9"/>
        <v>525</v>
      </c>
      <c r="G316" s="207"/>
      <c r="K316" s="180"/>
      <c r="L316" s="180"/>
      <c r="M316" s="117"/>
    </row>
    <row r="317" spans="1:13" ht="15" customHeight="1" x14ac:dyDescent="0.25">
      <c r="A317" s="23">
        <f t="shared" si="10"/>
        <v>73</v>
      </c>
      <c r="B317" s="210" t="s">
        <v>242</v>
      </c>
      <c r="C317" s="206" t="s">
        <v>7</v>
      </c>
      <c r="D317" s="208">
        <v>15</v>
      </c>
      <c r="E317" s="209">
        <v>15</v>
      </c>
      <c r="F317" s="144">
        <f t="shared" si="9"/>
        <v>225</v>
      </c>
      <c r="G317" s="207"/>
      <c r="K317" s="180"/>
      <c r="L317" s="180"/>
      <c r="M317" s="117"/>
    </row>
    <row r="318" spans="1:13" ht="15" customHeight="1" x14ac:dyDescent="0.25">
      <c r="A318" s="23">
        <f t="shared" si="10"/>
        <v>74</v>
      </c>
      <c r="B318" s="224" t="s">
        <v>243</v>
      </c>
      <c r="C318" s="214" t="s">
        <v>7</v>
      </c>
      <c r="D318" s="219">
        <v>93</v>
      </c>
      <c r="E318" s="221">
        <v>7</v>
      </c>
      <c r="F318" s="144">
        <f t="shared" si="9"/>
        <v>651</v>
      </c>
      <c r="G318" s="218"/>
      <c r="K318" s="180"/>
      <c r="L318" s="180"/>
      <c r="M318" s="117"/>
    </row>
    <row r="319" spans="1:13" ht="15" customHeight="1" x14ac:dyDescent="0.25">
      <c r="A319" s="23">
        <f t="shared" si="10"/>
        <v>75</v>
      </c>
      <c r="B319" s="224" t="s">
        <v>244</v>
      </c>
      <c r="C319" s="214" t="s">
        <v>7</v>
      </c>
      <c r="D319" s="219">
        <v>24</v>
      </c>
      <c r="E319" s="221">
        <v>1</v>
      </c>
      <c r="F319" s="144">
        <f t="shared" si="9"/>
        <v>24</v>
      </c>
      <c r="G319" s="218"/>
      <c r="K319" s="180"/>
      <c r="L319" s="180"/>
      <c r="M319" s="117"/>
    </row>
    <row r="320" spans="1:13" ht="15" customHeight="1" x14ac:dyDescent="0.25">
      <c r="A320" s="23">
        <f t="shared" si="10"/>
        <v>76</v>
      </c>
      <c r="B320" s="224" t="s">
        <v>245</v>
      </c>
      <c r="C320" s="214" t="s">
        <v>7</v>
      </c>
      <c r="D320" s="219">
        <v>34</v>
      </c>
      <c r="E320" s="221">
        <v>1</v>
      </c>
      <c r="F320" s="144">
        <f t="shared" si="9"/>
        <v>34</v>
      </c>
      <c r="G320" s="218"/>
      <c r="K320" s="180"/>
      <c r="L320" s="180"/>
      <c r="M320" s="117"/>
    </row>
    <row r="321" spans="1:13" ht="15" customHeight="1" x14ac:dyDescent="0.25">
      <c r="A321" s="23">
        <f t="shared" si="10"/>
        <v>77</v>
      </c>
      <c r="B321" s="223" t="s">
        <v>246</v>
      </c>
      <c r="C321" s="214" t="s">
        <v>7</v>
      </c>
      <c r="D321" s="220">
        <v>13.5</v>
      </c>
      <c r="E321" s="221">
        <v>4</v>
      </c>
      <c r="F321" s="144">
        <f t="shared" si="9"/>
        <v>54</v>
      </c>
      <c r="G321" s="218"/>
      <c r="K321" s="180"/>
      <c r="L321" s="180"/>
      <c r="M321" s="117"/>
    </row>
    <row r="322" spans="1:13" ht="15" customHeight="1" x14ac:dyDescent="0.25">
      <c r="A322" s="23">
        <f t="shared" si="10"/>
        <v>78</v>
      </c>
      <c r="B322" s="223" t="s">
        <v>247</v>
      </c>
      <c r="C322" s="214" t="s">
        <v>7</v>
      </c>
      <c r="D322" s="220">
        <v>9</v>
      </c>
      <c r="E322" s="221">
        <v>2</v>
      </c>
      <c r="F322" s="144">
        <f t="shared" si="9"/>
        <v>18</v>
      </c>
      <c r="G322" s="218"/>
      <c r="K322" s="180"/>
      <c r="L322" s="180"/>
      <c r="M322" s="117"/>
    </row>
    <row r="323" spans="1:13" ht="15" customHeight="1" x14ac:dyDescent="0.25">
      <c r="A323" s="23">
        <f t="shared" si="10"/>
        <v>79</v>
      </c>
      <c r="B323" s="223" t="s">
        <v>248</v>
      </c>
      <c r="C323" s="214" t="s">
        <v>7</v>
      </c>
      <c r="D323" s="220">
        <v>9</v>
      </c>
      <c r="E323" s="221">
        <v>2</v>
      </c>
      <c r="F323" s="144">
        <f t="shared" si="9"/>
        <v>18</v>
      </c>
      <c r="G323" s="231"/>
      <c r="I323" t="s">
        <v>298</v>
      </c>
      <c r="K323" s="180"/>
      <c r="L323" s="180"/>
      <c r="M323" s="117"/>
    </row>
    <row r="324" spans="1:13" ht="15" customHeight="1" x14ac:dyDescent="0.25">
      <c r="A324" s="23">
        <f t="shared" si="10"/>
        <v>80</v>
      </c>
      <c r="B324" s="225" t="s">
        <v>243</v>
      </c>
      <c r="C324" s="214" t="s">
        <v>7</v>
      </c>
      <c r="D324" s="220">
        <v>98</v>
      </c>
      <c r="E324" s="222">
        <v>12</v>
      </c>
      <c r="F324" s="144">
        <f t="shared" si="9"/>
        <v>1176</v>
      </c>
      <c r="G324" s="231"/>
      <c r="K324" s="180"/>
      <c r="L324" s="180"/>
      <c r="M324" s="117"/>
    </row>
    <row r="325" spans="1:13" ht="15" customHeight="1" x14ac:dyDescent="0.25">
      <c r="A325" s="23">
        <f t="shared" si="10"/>
        <v>81</v>
      </c>
      <c r="B325" s="235" t="s">
        <v>66</v>
      </c>
      <c r="C325" s="236" t="s">
        <v>7</v>
      </c>
      <c r="D325" s="238">
        <v>9720</v>
      </c>
      <c r="E325" s="237">
        <v>1</v>
      </c>
      <c r="F325" s="144">
        <f t="shared" si="9"/>
        <v>9720</v>
      </c>
      <c r="G325" s="239"/>
      <c r="K325" s="180"/>
      <c r="L325" s="180"/>
      <c r="M325" s="117"/>
    </row>
    <row r="326" spans="1:13" ht="15" customHeight="1" x14ac:dyDescent="0.25">
      <c r="A326" s="23">
        <f t="shared" si="10"/>
        <v>82</v>
      </c>
      <c r="B326" s="234" t="s">
        <v>257</v>
      </c>
      <c r="C326" s="233" t="s">
        <v>7</v>
      </c>
      <c r="D326" s="115">
        <v>1500</v>
      </c>
      <c r="E326" s="230">
        <v>4</v>
      </c>
      <c r="F326" s="240">
        <f t="shared" si="9"/>
        <v>6000</v>
      </c>
      <c r="G326" s="116"/>
      <c r="K326" s="180"/>
      <c r="L326" s="180"/>
      <c r="M326" s="117"/>
    </row>
    <row r="327" spans="1:13" ht="15" customHeight="1" x14ac:dyDescent="0.25">
      <c r="A327" s="23">
        <f t="shared" si="10"/>
        <v>83</v>
      </c>
      <c r="B327" s="103" t="s">
        <v>258</v>
      </c>
      <c r="C327" s="113" t="s">
        <v>7</v>
      </c>
      <c r="D327" s="112">
        <v>1053</v>
      </c>
      <c r="E327" s="111">
        <v>16</v>
      </c>
      <c r="F327" s="240">
        <f t="shared" si="9"/>
        <v>16848</v>
      </c>
      <c r="G327" s="116"/>
      <c r="H327" s="241"/>
      <c r="K327" s="180"/>
      <c r="L327" s="180"/>
      <c r="M327" s="117"/>
    </row>
    <row r="328" spans="1:13" ht="15" customHeight="1" x14ac:dyDescent="0.25">
      <c r="A328" s="23">
        <f t="shared" si="10"/>
        <v>84</v>
      </c>
      <c r="B328" s="114" t="s">
        <v>259</v>
      </c>
      <c r="C328" s="113" t="s">
        <v>7</v>
      </c>
      <c r="D328" s="115">
        <v>612</v>
      </c>
      <c r="E328" s="230">
        <v>16</v>
      </c>
      <c r="F328" s="240">
        <f t="shared" si="9"/>
        <v>9792</v>
      </c>
      <c r="G328" s="116"/>
      <c r="H328" s="241"/>
      <c r="K328" s="180"/>
      <c r="L328" s="180"/>
      <c r="M328" s="117"/>
    </row>
    <row r="329" spans="1:13" ht="15" customHeight="1" x14ac:dyDescent="0.25">
      <c r="A329" s="23">
        <f t="shared" si="10"/>
        <v>85</v>
      </c>
      <c r="B329" s="129" t="s">
        <v>260</v>
      </c>
      <c r="C329" s="95" t="s">
        <v>7</v>
      </c>
      <c r="D329" s="112">
        <v>185</v>
      </c>
      <c r="E329" s="111">
        <v>2</v>
      </c>
      <c r="F329" s="240">
        <f t="shared" si="9"/>
        <v>370</v>
      </c>
      <c r="G329" s="116"/>
      <c r="H329" s="117"/>
      <c r="K329" s="180"/>
      <c r="L329" s="180"/>
      <c r="M329" s="117"/>
    </row>
    <row r="330" spans="1:13" ht="15" customHeight="1" x14ac:dyDescent="0.25">
      <c r="A330" s="23">
        <f t="shared" si="10"/>
        <v>86</v>
      </c>
      <c r="B330" s="129" t="s">
        <v>260</v>
      </c>
      <c r="C330" s="95" t="s">
        <v>7</v>
      </c>
      <c r="D330" s="112">
        <v>185</v>
      </c>
      <c r="E330" s="111">
        <v>2</v>
      </c>
      <c r="F330" s="240">
        <f t="shared" si="9"/>
        <v>370</v>
      </c>
      <c r="G330" s="116"/>
      <c r="K330" s="180"/>
      <c r="L330" s="180"/>
      <c r="M330" s="117"/>
    </row>
    <row r="331" spans="1:13" ht="15" customHeight="1" x14ac:dyDescent="0.25">
      <c r="A331" s="23">
        <f t="shared" si="10"/>
        <v>87</v>
      </c>
      <c r="B331" s="129" t="s">
        <v>261</v>
      </c>
      <c r="C331" s="95" t="s">
        <v>7</v>
      </c>
      <c r="D331" s="112">
        <v>185</v>
      </c>
      <c r="E331" s="111">
        <v>2</v>
      </c>
      <c r="F331" s="240">
        <f t="shared" si="9"/>
        <v>370</v>
      </c>
      <c r="G331" s="116"/>
      <c r="K331" s="180"/>
      <c r="L331" s="180"/>
      <c r="M331" s="117"/>
    </row>
    <row r="332" spans="1:13" ht="15" customHeight="1" x14ac:dyDescent="0.25">
      <c r="A332" s="23">
        <f t="shared" si="10"/>
        <v>88</v>
      </c>
      <c r="B332" s="129" t="s">
        <v>262</v>
      </c>
      <c r="C332" s="95" t="s">
        <v>7</v>
      </c>
      <c r="D332" s="112">
        <v>7.94</v>
      </c>
      <c r="E332" s="111">
        <v>16</v>
      </c>
      <c r="F332" s="240">
        <f t="shared" si="9"/>
        <v>127.04</v>
      </c>
      <c r="G332" s="116"/>
      <c r="K332" s="180"/>
      <c r="L332" s="180"/>
      <c r="M332" s="117"/>
    </row>
    <row r="333" spans="1:13" ht="15" customHeight="1" x14ac:dyDescent="0.25">
      <c r="A333" s="23">
        <f t="shared" si="10"/>
        <v>89</v>
      </c>
      <c r="B333" s="129" t="s">
        <v>263</v>
      </c>
      <c r="C333" s="95" t="s">
        <v>7</v>
      </c>
      <c r="D333" s="112">
        <v>2.44</v>
      </c>
      <c r="E333" s="111">
        <v>40</v>
      </c>
      <c r="F333" s="240">
        <f t="shared" si="9"/>
        <v>97.6</v>
      </c>
      <c r="G333" s="116"/>
      <c r="K333" s="180"/>
      <c r="L333" s="180"/>
      <c r="M333" s="117"/>
    </row>
    <row r="334" spans="1:13" ht="15" customHeight="1" x14ac:dyDescent="0.25">
      <c r="A334" s="23">
        <f t="shared" si="10"/>
        <v>90</v>
      </c>
      <c r="B334" s="129" t="s">
        <v>264</v>
      </c>
      <c r="C334" s="95" t="s">
        <v>7</v>
      </c>
      <c r="D334" s="112">
        <v>2.44</v>
      </c>
      <c r="E334" s="111">
        <v>40</v>
      </c>
      <c r="F334" s="240">
        <f t="shared" si="9"/>
        <v>97.6</v>
      </c>
      <c r="G334" s="116"/>
      <c r="K334" s="180"/>
      <c r="L334" s="180"/>
      <c r="M334" s="117"/>
    </row>
    <row r="335" spans="1:13" ht="15" customHeight="1" x14ac:dyDescent="0.25">
      <c r="A335" s="23">
        <f t="shared" si="10"/>
        <v>91</v>
      </c>
      <c r="B335" s="129" t="s">
        <v>265</v>
      </c>
      <c r="C335" s="95" t="s">
        <v>7</v>
      </c>
      <c r="D335" s="112">
        <v>5.29</v>
      </c>
      <c r="E335" s="111">
        <v>16</v>
      </c>
      <c r="F335" s="240">
        <f t="shared" si="9"/>
        <v>84.64</v>
      </c>
      <c r="G335" s="116"/>
      <c r="K335" s="180"/>
      <c r="L335" s="180"/>
      <c r="M335" s="117"/>
    </row>
    <row r="336" spans="1:13" ht="15" customHeight="1" x14ac:dyDescent="0.25">
      <c r="A336" s="23">
        <f t="shared" si="10"/>
        <v>92</v>
      </c>
      <c r="B336" s="159" t="s">
        <v>266</v>
      </c>
      <c r="C336" s="95" t="s">
        <v>7</v>
      </c>
      <c r="D336" s="115">
        <v>6.47</v>
      </c>
      <c r="E336" s="230">
        <v>12</v>
      </c>
      <c r="F336" s="240">
        <f t="shared" si="9"/>
        <v>77.64</v>
      </c>
      <c r="G336" s="116"/>
      <c r="K336" s="180"/>
      <c r="L336" s="180"/>
      <c r="M336" s="117"/>
    </row>
    <row r="337" spans="1:13" ht="15" customHeight="1" x14ac:dyDescent="0.25">
      <c r="A337" s="23">
        <f t="shared" si="10"/>
        <v>93</v>
      </c>
      <c r="B337" s="159" t="s">
        <v>267</v>
      </c>
      <c r="C337" s="95" t="s">
        <v>7</v>
      </c>
      <c r="D337" s="115">
        <v>2.4900000000000002</v>
      </c>
      <c r="E337" s="230">
        <v>18</v>
      </c>
      <c r="F337" s="240">
        <f t="shared" si="9"/>
        <v>44.820000000000007</v>
      </c>
      <c r="G337" s="116"/>
      <c r="K337" s="180"/>
      <c r="L337" s="180"/>
      <c r="M337" s="117"/>
    </row>
    <row r="338" spans="1:13" ht="15" customHeight="1" x14ac:dyDescent="0.25">
      <c r="A338" s="23">
        <f t="shared" si="10"/>
        <v>94</v>
      </c>
      <c r="B338" s="159" t="s">
        <v>268</v>
      </c>
      <c r="C338" s="95" t="s">
        <v>7</v>
      </c>
      <c r="D338" s="115">
        <v>30.87</v>
      </c>
      <c r="E338" s="230">
        <v>5</v>
      </c>
      <c r="F338" s="240">
        <f t="shared" si="9"/>
        <v>154.35</v>
      </c>
      <c r="G338" s="116"/>
      <c r="K338" s="180"/>
      <c r="L338" s="180"/>
      <c r="M338" s="117"/>
    </row>
    <row r="339" spans="1:13" ht="15" customHeight="1" x14ac:dyDescent="0.25">
      <c r="A339" s="23">
        <f t="shared" si="10"/>
        <v>95</v>
      </c>
      <c r="B339" s="242" t="s">
        <v>269</v>
      </c>
      <c r="C339" s="95" t="s">
        <v>7</v>
      </c>
      <c r="D339" s="96">
        <v>54.77</v>
      </c>
      <c r="E339" s="95">
        <v>2</v>
      </c>
      <c r="F339" s="240">
        <f t="shared" si="9"/>
        <v>109.54</v>
      </c>
      <c r="G339" s="249"/>
      <c r="K339" s="180"/>
      <c r="L339" s="180"/>
      <c r="M339" s="117"/>
    </row>
    <row r="340" spans="1:13" ht="15" customHeight="1" x14ac:dyDescent="0.25">
      <c r="A340" s="23">
        <f t="shared" si="10"/>
        <v>96</v>
      </c>
      <c r="B340" s="243" t="s">
        <v>270</v>
      </c>
      <c r="C340" s="95" t="s">
        <v>7</v>
      </c>
      <c r="D340" s="244">
        <v>2.6</v>
      </c>
      <c r="E340" s="245">
        <v>20</v>
      </c>
      <c r="F340" s="240">
        <f t="shared" si="9"/>
        <v>52</v>
      </c>
      <c r="G340" s="250"/>
      <c r="K340" s="180"/>
      <c r="L340" s="180"/>
      <c r="M340" s="117"/>
    </row>
    <row r="341" spans="1:13" ht="15" customHeight="1" x14ac:dyDescent="0.25">
      <c r="A341" s="23">
        <f t="shared" si="10"/>
        <v>97</v>
      </c>
      <c r="B341" s="104" t="s">
        <v>271</v>
      </c>
      <c r="C341" s="95" t="s">
        <v>7</v>
      </c>
      <c r="D341" s="246">
        <v>2.6</v>
      </c>
      <c r="E341" s="247">
        <v>20</v>
      </c>
      <c r="F341" s="240">
        <f t="shared" si="9"/>
        <v>52</v>
      </c>
      <c r="G341" s="251"/>
      <c r="K341" s="180"/>
      <c r="L341" s="180"/>
      <c r="M341" s="117"/>
    </row>
    <row r="342" spans="1:13" ht="15" customHeight="1" x14ac:dyDescent="0.25">
      <c r="A342" s="23">
        <f t="shared" si="10"/>
        <v>98</v>
      </c>
      <c r="B342" s="103" t="s">
        <v>272</v>
      </c>
      <c r="C342" s="95" t="s">
        <v>7</v>
      </c>
      <c r="D342" s="246">
        <v>2.6</v>
      </c>
      <c r="E342" s="247">
        <v>20</v>
      </c>
      <c r="F342" s="240">
        <f t="shared" si="9"/>
        <v>52</v>
      </c>
      <c r="G342" s="251"/>
      <c r="K342" s="180"/>
      <c r="L342" s="180"/>
      <c r="M342" s="117"/>
    </row>
    <row r="343" spans="1:13" ht="15" customHeight="1" x14ac:dyDescent="0.25">
      <c r="A343" s="23">
        <f t="shared" si="10"/>
        <v>99</v>
      </c>
      <c r="B343" s="104" t="s">
        <v>273</v>
      </c>
      <c r="C343" s="95" t="s">
        <v>7</v>
      </c>
      <c r="D343" s="247">
        <v>8.3699999999999992</v>
      </c>
      <c r="E343" s="247">
        <v>24</v>
      </c>
      <c r="F343" s="240">
        <f t="shared" si="9"/>
        <v>200.88</v>
      </c>
      <c r="G343" s="251"/>
      <c r="K343" s="180"/>
      <c r="L343" s="180"/>
      <c r="M343" s="117"/>
    </row>
    <row r="344" spans="1:13" ht="15" customHeight="1" x14ac:dyDescent="0.25">
      <c r="A344" s="23">
        <f t="shared" si="10"/>
        <v>100</v>
      </c>
      <c r="B344" s="129" t="s">
        <v>274</v>
      </c>
      <c r="C344" s="95" t="s">
        <v>7</v>
      </c>
      <c r="D344" s="246">
        <v>4.25</v>
      </c>
      <c r="E344" s="247">
        <v>48</v>
      </c>
      <c r="F344" s="240">
        <f t="shared" si="9"/>
        <v>204</v>
      </c>
      <c r="G344" s="251"/>
      <c r="K344" s="180"/>
      <c r="L344" s="180"/>
      <c r="M344" s="117"/>
    </row>
    <row r="345" spans="1:13" ht="15" customHeight="1" x14ac:dyDescent="0.25">
      <c r="A345" s="23">
        <f t="shared" si="10"/>
        <v>101</v>
      </c>
      <c r="B345" s="129" t="s">
        <v>275</v>
      </c>
      <c r="C345" s="95" t="s">
        <v>7</v>
      </c>
      <c r="D345" s="246">
        <v>5.97</v>
      </c>
      <c r="E345" s="111">
        <v>24</v>
      </c>
      <c r="F345" s="240">
        <f t="shared" si="9"/>
        <v>143.28</v>
      </c>
      <c r="G345" s="116"/>
      <c r="K345" s="180"/>
      <c r="L345" s="180"/>
      <c r="M345" s="117"/>
    </row>
    <row r="346" spans="1:13" ht="15" customHeight="1" x14ac:dyDescent="0.25">
      <c r="A346" s="23">
        <f t="shared" si="10"/>
        <v>102</v>
      </c>
      <c r="B346" s="129" t="s">
        <v>276</v>
      </c>
      <c r="C346" s="95" t="s">
        <v>7</v>
      </c>
      <c r="D346" s="246">
        <v>3.65</v>
      </c>
      <c r="E346" s="111">
        <v>20</v>
      </c>
      <c r="F346" s="240">
        <f t="shared" si="9"/>
        <v>73</v>
      </c>
      <c r="G346" s="116"/>
      <c r="K346" s="180"/>
      <c r="L346" s="180"/>
      <c r="M346" s="117"/>
    </row>
    <row r="347" spans="1:13" ht="15" customHeight="1" x14ac:dyDescent="0.25">
      <c r="A347" s="23">
        <f t="shared" si="10"/>
        <v>103</v>
      </c>
      <c r="B347" s="129" t="s">
        <v>277</v>
      </c>
      <c r="C347" s="95" t="s">
        <v>7</v>
      </c>
      <c r="D347" s="246">
        <v>1.98</v>
      </c>
      <c r="E347" s="111">
        <v>40</v>
      </c>
      <c r="F347" s="240">
        <f t="shared" si="9"/>
        <v>79.2</v>
      </c>
      <c r="G347" s="116"/>
      <c r="K347" s="180"/>
      <c r="L347" s="180"/>
      <c r="M347" s="117"/>
    </row>
    <row r="348" spans="1:13" ht="15" customHeight="1" x14ac:dyDescent="0.25">
      <c r="A348" s="23">
        <f t="shared" si="10"/>
        <v>104</v>
      </c>
      <c r="B348" s="129" t="s">
        <v>278</v>
      </c>
      <c r="C348" s="95" t="s">
        <v>7</v>
      </c>
      <c r="D348" s="246">
        <v>3</v>
      </c>
      <c r="E348" s="111">
        <v>10</v>
      </c>
      <c r="F348" s="240">
        <f t="shared" si="9"/>
        <v>30</v>
      </c>
      <c r="G348" s="116"/>
      <c r="K348" s="180"/>
      <c r="L348" s="180"/>
      <c r="M348" s="117"/>
    </row>
    <row r="349" spans="1:13" ht="15" customHeight="1" x14ac:dyDescent="0.25">
      <c r="A349" s="23">
        <f t="shared" si="10"/>
        <v>105</v>
      </c>
      <c r="B349" s="129" t="s">
        <v>279</v>
      </c>
      <c r="C349" s="95" t="s">
        <v>7</v>
      </c>
      <c r="D349" s="246">
        <v>6.3</v>
      </c>
      <c r="E349" s="111">
        <v>24</v>
      </c>
      <c r="F349" s="240">
        <f t="shared" si="9"/>
        <v>151.19999999999999</v>
      </c>
      <c r="G349" s="116"/>
      <c r="K349" s="180"/>
      <c r="L349" s="180"/>
      <c r="M349" s="117"/>
    </row>
    <row r="350" spans="1:13" ht="15" customHeight="1" x14ac:dyDescent="0.25">
      <c r="A350" s="23">
        <f t="shared" si="10"/>
        <v>106</v>
      </c>
      <c r="B350" s="129" t="s">
        <v>280</v>
      </c>
      <c r="C350" s="95" t="s">
        <v>7</v>
      </c>
      <c r="D350" s="246">
        <v>50.5</v>
      </c>
      <c r="E350" s="111">
        <v>2</v>
      </c>
      <c r="F350" s="240">
        <f t="shared" si="9"/>
        <v>101</v>
      </c>
      <c r="G350" s="116"/>
      <c r="K350" s="180"/>
      <c r="L350" s="180"/>
      <c r="M350" s="117"/>
    </row>
    <row r="351" spans="1:13" ht="15" customHeight="1" x14ac:dyDescent="0.25">
      <c r="A351" s="23">
        <f t="shared" si="10"/>
        <v>107</v>
      </c>
      <c r="B351" s="129" t="s">
        <v>281</v>
      </c>
      <c r="C351" s="95" t="s">
        <v>7</v>
      </c>
      <c r="D351" s="246">
        <v>57.65</v>
      </c>
      <c r="E351" s="111">
        <v>2</v>
      </c>
      <c r="F351" s="240">
        <f t="shared" si="9"/>
        <v>115.3</v>
      </c>
      <c r="G351" s="116"/>
      <c r="K351" s="180"/>
      <c r="L351" s="180"/>
      <c r="M351" s="117"/>
    </row>
    <row r="352" spans="1:13" ht="15" customHeight="1" x14ac:dyDescent="0.25">
      <c r="A352" s="23">
        <f t="shared" si="10"/>
        <v>108</v>
      </c>
      <c r="B352" s="129" t="s">
        <v>282</v>
      </c>
      <c r="C352" s="95" t="s">
        <v>7</v>
      </c>
      <c r="D352" s="246">
        <v>46.09</v>
      </c>
      <c r="E352" s="111">
        <v>16</v>
      </c>
      <c r="F352" s="240">
        <f t="shared" si="9"/>
        <v>737.44</v>
      </c>
      <c r="G352" s="116"/>
      <c r="K352" s="180"/>
      <c r="L352" s="180"/>
      <c r="M352" s="117"/>
    </row>
    <row r="353" spans="1:13" ht="15" customHeight="1" x14ac:dyDescent="0.25">
      <c r="A353" s="23">
        <f t="shared" si="10"/>
        <v>109</v>
      </c>
      <c r="B353" s="129" t="s">
        <v>283</v>
      </c>
      <c r="C353" s="95" t="s">
        <v>7</v>
      </c>
      <c r="D353" s="112">
        <v>2.57</v>
      </c>
      <c r="E353" s="111">
        <v>24</v>
      </c>
      <c r="F353" s="240">
        <f t="shared" si="9"/>
        <v>61.679999999999993</v>
      </c>
      <c r="G353" s="116"/>
      <c r="K353" s="180"/>
      <c r="L353" s="180"/>
      <c r="M353" s="117"/>
    </row>
    <row r="354" spans="1:13" ht="15" customHeight="1" x14ac:dyDescent="0.25">
      <c r="A354" s="23">
        <f t="shared" si="10"/>
        <v>110</v>
      </c>
      <c r="B354" s="129" t="s">
        <v>284</v>
      </c>
      <c r="C354" s="95" t="s">
        <v>7</v>
      </c>
      <c r="D354" s="112">
        <v>38.119999999999997</v>
      </c>
      <c r="E354" s="111">
        <v>10</v>
      </c>
      <c r="F354" s="240">
        <f t="shared" si="9"/>
        <v>381.2</v>
      </c>
      <c r="G354" s="116"/>
      <c r="H354" s="248"/>
      <c r="K354" s="180"/>
      <c r="L354" s="180"/>
      <c r="M354" s="117"/>
    </row>
    <row r="355" spans="1:13" ht="15" customHeight="1" x14ac:dyDescent="0.25">
      <c r="A355" s="23">
        <f t="shared" si="10"/>
        <v>111</v>
      </c>
      <c r="B355" s="159" t="s">
        <v>285</v>
      </c>
      <c r="C355" s="95" t="s">
        <v>7</v>
      </c>
      <c r="D355" s="115">
        <v>965</v>
      </c>
      <c r="E355" s="230">
        <v>2</v>
      </c>
      <c r="F355" s="240">
        <f t="shared" si="9"/>
        <v>1930</v>
      </c>
      <c r="G355" s="116"/>
      <c r="K355" s="180"/>
      <c r="L355" s="180"/>
      <c r="M355" s="117"/>
    </row>
    <row r="356" spans="1:13" ht="15" customHeight="1" x14ac:dyDescent="0.25">
      <c r="A356" s="23">
        <f t="shared" si="10"/>
        <v>112</v>
      </c>
      <c r="B356" s="129" t="s">
        <v>286</v>
      </c>
      <c r="C356" s="95" t="s">
        <v>7</v>
      </c>
      <c r="D356" s="112">
        <v>163.24</v>
      </c>
      <c r="E356" s="111">
        <v>1</v>
      </c>
      <c r="F356" s="240">
        <f t="shared" si="9"/>
        <v>163.24</v>
      </c>
      <c r="G356" s="116"/>
      <c r="K356" s="180"/>
      <c r="L356" s="180"/>
      <c r="M356" s="117"/>
    </row>
    <row r="357" spans="1:13" ht="15" customHeight="1" x14ac:dyDescent="0.25">
      <c r="A357" s="23">
        <f t="shared" si="10"/>
        <v>113</v>
      </c>
      <c r="B357" s="129" t="s">
        <v>286</v>
      </c>
      <c r="C357" s="95" t="s">
        <v>7</v>
      </c>
      <c r="D357" s="112">
        <v>149.9</v>
      </c>
      <c r="E357" s="111">
        <v>11</v>
      </c>
      <c r="F357" s="240">
        <f t="shared" si="9"/>
        <v>1648.9</v>
      </c>
      <c r="G357" s="116"/>
      <c r="K357" s="180"/>
      <c r="L357" s="180"/>
      <c r="M357" s="117"/>
    </row>
    <row r="358" spans="1:13" ht="15" customHeight="1" x14ac:dyDescent="0.25">
      <c r="A358" s="23">
        <f t="shared" si="10"/>
        <v>114</v>
      </c>
      <c r="B358" s="252" t="s">
        <v>341</v>
      </c>
      <c r="C358" s="120" t="s">
        <v>7</v>
      </c>
      <c r="D358" s="112">
        <v>1936</v>
      </c>
      <c r="E358" s="111">
        <v>1</v>
      </c>
      <c r="F358" s="290">
        <f t="shared" si="9"/>
        <v>1936</v>
      </c>
      <c r="G358" s="116"/>
      <c r="K358" s="276"/>
      <c r="L358" s="276"/>
      <c r="M358" s="117"/>
    </row>
    <row r="359" spans="1:13" ht="15" customHeight="1" x14ac:dyDescent="0.25">
      <c r="A359" s="23">
        <f t="shared" si="10"/>
        <v>115</v>
      </c>
      <c r="B359" s="242" t="s">
        <v>342</v>
      </c>
      <c r="C359" s="120" t="s">
        <v>7</v>
      </c>
      <c r="D359" s="112">
        <v>2236</v>
      </c>
      <c r="E359" s="111">
        <v>1</v>
      </c>
      <c r="F359" s="290">
        <f t="shared" si="9"/>
        <v>2236</v>
      </c>
      <c r="G359" s="116"/>
      <c r="K359" s="276"/>
      <c r="L359" s="276"/>
      <c r="M359" s="117"/>
    </row>
    <row r="360" spans="1:13" ht="15" customHeight="1" x14ac:dyDescent="0.25">
      <c r="A360" s="23">
        <f t="shared" si="10"/>
        <v>116</v>
      </c>
      <c r="B360" s="242" t="s">
        <v>343</v>
      </c>
      <c r="C360" s="120" t="s">
        <v>7</v>
      </c>
      <c r="D360" s="112">
        <v>1941</v>
      </c>
      <c r="E360" s="287">
        <v>1</v>
      </c>
      <c r="F360" s="290">
        <f t="shared" si="9"/>
        <v>1941</v>
      </c>
      <c r="G360" s="116"/>
      <c r="K360" s="276"/>
      <c r="L360" s="276"/>
      <c r="M360" s="117"/>
    </row>
    <row r="361" spans="1:13" ht="15" customHeight="1" x14ac:dyDescent="0.25">
      <c r="A361" s="23">
        <f t="shared" si="10"/>
        <v>117</v>
      </c>
      <c r="B361" s="242" t="s">
        <v>344</v>
      </c>
      <c r="C361" s="120" t="s">
        <v>7</v>
      </c>
      <c r="D361" s="112">
        <v>2041</v>
      </c>
      <c r="E361" s="287">
        <v>1</v>
      </c>
      <c r="F361" s="290">
        <f t="shared" si="9"/>
        <v>2041</v>
      </c>
      <c r="G361" s="116"/>
      <c r="K361" s="276"/>
      <c r="L361" s="276"/>
      <c r="M361" s="117"/>
    </row>
    <row r="362" spans="1:13" ht="15" customHeight="1" x14ac:dyDescent="0.25">
      <c r="A362" s="23">
        <f t="shared" si="10"/>
        <v>118</v>
      </c>
      <c r="B362" s="292" t="s">
        <v>345</v>
      </c>
      <c r="C362" s="120" t="s">
        <v>7</v>
      </c>
      <c r="D362" s="115">
        <v>1658</v>
      </c>
      <c r="E362" s="133">
        <v>1</v>
      </c>
      <c r="F362" s="290">
        <f t="shared" si="9"/>
        <v>1658</v>
      </c>
      <c r="G362" s="116"/>
      <c r="K362" s="276"/>
      <c r="L362" s="276"/>
      <c r="M362" s="117"/>
    </row>
    <row r="363" spans="1:13" ht="15" customHeight="1" x14ac:dyDescent="0.25">
      <c r="A363" s="23">
        <f t="shared" si="10"/>
        <v>119</v>
      </c>
      <c r="B363" s="252" t="s">
        <v>346</v>
      </c>
      <c r="C363" s="120" t="s">
        <v>16</v>
      </c>
      <c r="D363" s="112">
        <v>9</v>
      </c>
      <c r="E363" s="111">
        <v>175</v>
      </c>
      <c r="F363" s="290">
        <f t="shared" si="9"/>
        <v>1575</v>
      </c>
      <c r="G363" s="116"/>
      <c r="K363" s="276"/>
      <c r="L363" s="276"/>
      <c r="M363" s="117"/>
    </row>
    <row r="364" spans="1:13" ht="15" customHeight="1" x14ac:dyDescent="0.25">
      <c r="A364" s="23">
        <f t="shared" si="10"/>
        <v>120</v>
      </c>
      <c r="B364" s="242" t="s">
        <v>347</v>
      </c>
      <c r="C364" s="120" t="s">
        <v>16</v>
      </c>
      <c r="D364" s="112">
        <v>11.5</v>
      </c>
      <c r="E364" s="111">
        <v>135</v>
      </c>
      <c r="F364" s="290">
        <f t="shared" si="9"/>
        <v>1552.5</v>
      </c>
      <c r="G364" s="116"/>
      <c r="K364" s="276"/>
      <c r="L364" s="276"/>
      <c r="M364" s="117"/>
    </row>
    <row r="365" spans="1:13" ht="15" customHeight="1" x14ac:dyDescent="0.25">
      <c r="A365" s="23">
        <f t="shared" si="10"/>
        <v>121</v>
      </c>
      <c r="B365" s="242" t="s">
        <v>348</v>
      </c>
      <c r="C365" s="120" t="s">
        <v>16</v>
      </c>
      <c r="D365" s="112">
        <v>9.1</v>
      </c>
      <c r="E365" s="111">
        <v>135</v>
      </c>
      <c r="F365" s="290">
        <f t="shared" si="9"/>
        <v>1228.5</v>
      </c>
      <c r="G365" s="116"/>
      <c r="K365" s="276"/>
      <c r="L365" s="276"/>
      <c r="M365" s="117"/>
    </row>
    <row r="366" spans="1:13" ht="15" customHeight="1" x14ac:dyDescent="0.25">
      <c r="A366" s="23">
        <f t="shared" si="10"/>
        <v>122</v>
      </c>
      <c r="B366" s="242" t="s">
        <v>348</v>
      </c>
      <c r="C366" s="120" t="s">
        <v>16</v>
      </c>
      <c r="D366" s="112">
        <v>9.1</v>
      </c>
      <c r="E366" s="293">
        <v>135</v>
      </c>
      <c r="F366" s="290">
        <f t="shared" si="9"/>
        <v>1228.5</v>
      </c>
      <c r="G366" s="116"/>
      <c r="K366" s="276"/>
      <c r="L366" s="276"/>
      <c r="M366" s="117"/>
    </row>
    <row r="367" spans="1:13" ht="15" customHeight="1" x14ac:dyDescent="0.25">
      <c r="A367" s="23">
        <f t="shared" si="10"/>
        <v>123</v>
      </c>
      <c r="B367" s="242" t="s">
        <v>349</v>
      </c>
      <c r="C367" s="120" t="s">
        <v>16</v>
      </c>
      <c r="D367" s="112">
        <v>30</v>
      </c>
      <c r="E367" s="111">
        <v>3</v>
      </c>
      <c r="F367" s="290">
        <f t="shared" si="9"/>
        <v>90</v>
      </c>
      <c r="G367" s="116"/>
      <c r="K367" s="276"/>
      <c r="L367" s="276"/>
      <c r="M367" s="117"/>
    </row>
    <row r="368" spans="1:13" ht="15" customHeight="1" x14ac:dyDescent="0.25">
      <c r="A368" s="23">
        <f t="shared" si="10"/>
        <v>124</v>
      </c>
      <c r="B368" s="242" t="s">
        <v>350</v>
      </c>
      <c r="C368" s="120" t="s">
        <v>16</v>
      </c>
      <c r="D368" s="115">
        <v>6.8</v>
      </c>
      <c r="E368" s="233">
        <v>250</v>
      </c>
      <c r="F368" s="290">
        <f t="shared" si="9"/>
        <v>1700</v>
      </c>
      <c r="G368" s="116"/>
      <c r="K368" s="276"/>
      <c r="L368" s="276"/>
      <c r="M368" s="117"/>
    </row>
    <row r="369" spans="1:13" ht="15" customHeight="1" x14ac:dyDescent="0.25">
      <c r="A369" s="23">
        <f t="shared" si="10"/>
        <v>125</v>
      </c>
      <c r="B369" s="103" t="s">
        <v>351</v>
      </c>
      <c r="C369" s="233" t="s">
        <v>7</v>
      </c>
      <c r="D369" s="112">
        <v>1950</v>
      </c>
      <c r="E369" s="111">
        <v>2</v>
      </c>
      <c r="F369" s="290">
        <f t="shared" si="9"/>
        <v>3900</v>
      </c>
      <c r="G369" s="116"/>
      <c r="K369" s="276"/>
      <c r="L369" s="276"/>
      <c r="M369" s="117"/>
    </row>
    <row r="370" spans="1:13" ht="15" customHeight="1" x14ac:dyDescent="0.25">
      <c r="A370" s="23">
        <f t="shared" si="10"/>
        <v>126</v>
      </c>
      <c r="B370" s="286" t="s">
        <v>352</v>
      </c>
      <c r="C370" s="233" t="s">
        <v>7</v>
      </c>
      <c r="D370" s="112">
        <v>1107</v>
      </c>
      <c r="E370" s="287">
        <v>1</v>
      </c>
      <c r="F370" s="290">
        <f t="shared" si="9"/>
        <v>1107</v>
      </c>
      <c r="G370" s="116"/>
      <c r="K370" s="276"/>
      <c r="L370" s="276"/>
      <c r="M370" s="117"/>
    </row>
    <row r="371" spans="1:13" ht="15" customHeight="1" x14ac:dyDescent="0.25">
      <c r="A371" s="23">
        <f t="shared" si="10"/>
        <v>127</v>
      </c>
      <c r="B371" s="286" t="s">
        <v>353</v>
      </c>
      <c r="C371" s="233" t="s">
        <v>7</v>
      </c>
      <c r="D371" s="112">
        <v>2200</v>
      </c>
      <c r="E371" s="289">
        <v>1</v>
      </c>
      <c r="F371" s="290">
        <f t="shared" si="9"/>
        <v>2200</v>
      </c>
      <c r="G371" s="116"/>
      <c r="K371" s="276"/>
      <c r="L371" s="276"/>
      <c r="M371" s="117"/>
    </row>
    <row r="372" spans="1:13" ht="15" customHeight="1" x14ac:dyDescent="0.25">
      <c r="A372" s="23">
        <f t="shared" si="10"/>
        <v>128</v>
      </c>
      <c r="B372" s="242" t="s">
        <v>354</v>
      </c>
      <c r="C372" s="233" t="s">
        <v>7</v>
      </c>
      <c r="D372" s="112">
        <v>1000</v>
      </c>
      <c r="E372" s="287">
        <v>1</v>
      </c>
      <c r="F372" s="290">
        <f t="shared" si="9"/>
        <v>1000</v>
      </c>
      <c r="G372" s="116"/>
      <c r="K372" s="276"/>
      <c r="L372" s="276"/>
      <c r="M372" s="117"/>
    </row>
    <row r="373" spans="1:13" ht="15" customHeight="1" x14ac:dyDescent="0.25">
      <c r="A373" s="23">
        <f t="shared" si="10"/>
        <v>129</v>
      </c>
      <c r="B373" s="242" t="s">
        <v>355</v>
      </c>
      <c r="C373" s="233" t="s">
        <v>7</v>
      </c>
      <c r="D373" s="112">
        <v>1500</v>
      </c>
      <c r="E373" s="287">
        <v>1</v>
      </c>
      <c r="F373" s="290">
        <f t="shared" si="9"/>
        <v>1500</v>
      </c>
      <c r="G373" s="116"/>
      <c r="K373" s="276"/>
      <c r="L373" s="276"/>
      <c r="M373" s="117"/>
    </row>
    <row r="374" spans="1:13" ht="15" customHeight="1" x14ac:dyDescent="0.25">
      <c r="A374" s="23">
        <f t="shared" si="10"/>
        <v>130</v>
      </c>
      <c r="B374" s="243" t="s">
        <v>355</v>
      </c>
      <c r="C374" s="233" t="s">
        <v>7</v>
      </c>
      <c r="D374" s="240">
        <v>1200</v>
      </c>
      <c r="E374" s="289">
        <v>1</v>
      </c>
      <c r="F374" s="290">
        <f t="shared" ref="F374:F393" si="11">D374*E374</f>
        <v>1200</v>
      </c>
      <c r="G374" s="116"/>
      <c r="K374" s="276"/>
      <c r="L374" s="276"/>
      <c r="M374" s="117"/>
    </row>
    <row r="375" spans="1:13" ht="15" customHeight="1" x14ac:dyDescent="0.25">
      <c r="A375" s="23">
        <f t="shared" ref="A375:A393" si="12">A374+1</f>
        <v>131</v>
      </c>
      <c r="B375" s="243" t="s">
        <v>356</v>
      </c>
      <c r="C375" s="113" t="s">
        <v>7</v>
      </c>
      <c r="D375" s="240">
        <v>900</v>
      </c>
      <c r="E375" s="289">
        <v>1</v>
      </c>
      <c r="F375" s="290">
        <f t="shared" si="11"/>
        <v>900</v>
      </c>
      <c r="G375" s="116"/>
      <c r="K375" s="276"/>
      <c r="L375" s="276"/>
      <c r="M375" s="117"/>
    </row>
    <row r="376" spans="1:13" ht="15" customHeight="1" x14ac:dyDescent="0.25">
      <c r="A376" s="23">
        <f t="shared" si="12"/>
        <v>132</v>
      </c>
      <c r="B376" s="252" t="s">
        <v>260</v>
      </c>
      <c r="C376" s="120" t="s">
        <v>7</v>
      </c>
      <c r="D376" s="96">
        <v>228</v>
      </c>
      <c r="E376" s="95">
        <v>4</v>
      </c>
      <c r="F376" s="290">
        <f t="shared" si="11"/>
        <v>912</v>
      </c>
      <c r="G376" s="116"/>
      <c r="K376" s="276"/>
      <c r="L376" s="276"/>
      <c r="M376" s="117"/>
    </row>
    <row r="377" spans="1:13" ht="15" customHeight="1" x14ac:dyDescent="0.25">
      <c r="A377" s="23">
        <f t="shared" si="12"/>
        <v>133</v>
      </c>
      <c r="B377" s="243" t="s">
        <v>357</v>
      </c>
      <c r="C377" s="120" t="s">
        <v>7</v>
      </c>
      <c r="D377" s="244">
        <v>30</v>
      </c>
      <c r="E377" s="245">
        <v>2</v>
      </c>
      <c r="F377" s="290">
        <f t="shared" si="11"/>
        <v>60</v>
      </c>
      <c r="G377" s="116"/>
      <c r="K377" s="276"/>
      <c r="L377" s="276"/>
      <c r="M377" s="117"/>
    </row>
    <row r="378" spans="1:13" ht="15" customHeight="1" x14ac:dyDescent="0.25">
      <c r="A378" s="23">
        <f t="shared" si="12"/>
        <v>134</v>
      </c>
      <c r="B378" s="243" t="s">
        <v>286</v>
      </c>
      <c r="C378" s="95" t="s">
        <v>7</v>
      </c>
      <c r="D378" s="246">
        <v>181.57</v>
      </c>
      <c r="E378" s="247">
        <v>30</v>
      </c>
      <c r="F378" s="290">
        <f t="shared" si="11"/>
        <v>5447.0999999999995</v>
      </c>
      <c r="G378" s="116"/>
      <c r="K378" s="276"/>
      <c r="L378" s="276"/>
      <c r="M378" s="117"/>
    </row>
    <row r="379" spans="1:13" ht="15" customHeight="1" x14ac:dyDescent="0.25">
      <c r="A379" s="23">
        <f t="shared" si="12"/>
        <v>135</v>
      </c>
      <c r="B379" s="252" t="s">
        <v>358</v>
      </c>
      <c r="C379" s="120" t="s">
        <v>7</v>
      </c>
      <c r="D379" s="96">
        <v>100</v>
      </c>
      <c r="E379" s="95">
        <v>1</v>
      </c>
      <c r="F379" s="290">
        <f t="shared" si="11"/>
        <v>100</v>
      </c>
      <c r="G379" s="116"/>
      <c r="K379" s="276"/>
      <c r="L379" s="276"/>
      <c r="M379" s="117"/>
    </row>
    <row r="380" spans="1:13" ht="15" customHeight="1" x14ac:dyDescent="0.25">
      <c r="A380" s="23">
        <f t="shared" si="12"/>
        <v>136</v>
      </c>
      <c r="B380" s="243" t="s">
        <v>359</v>
      </c>
      <c r="C380" s="120" t="s">
        <v>7</v>
      </c>
      <c r="D380" s="112">
        <v>45</v>
      </c>
      <c r="E380" s="245">
        <v>2</v>
      </c>
      <c r="F380" s="290">
        <f t="shared" si="11"/>
        <v>90</v>
      </c>
      <c r="G380" s="116"/>
      <c r="K380" s="276"/>
      <c r="L380" s="276"/>
      <c r="M380" s="117"/>
    </row>
    <row r="381" spans="1:13" ht="15" customHeight="1" x14ac:dyDescent="0.25">
      <c r="A381" s="23">
        <f t="shared" si="12"/>
        <v>137</v>
      </c>
      <c r="B381" s="104" t="s">
        <v>360</v>
      </c>
      <c r="C381" s="120" t="s">
        <v>7</v>
      </c>
      <c r="D381" s="112">
        <v>73</v>
      </c>
      <c r="E381" s="247">
        <v>1</v>
      </c>
      <c r="F381" s="290">
        <f t="shared" si="11"/>
        <v>73</v>
      </c>
      <c r="G381" s="116"/>
      <c r="K381" s="276"/>
      <c r="L381" s="276"/>
      <c r="M381" s="117"/>
    </row>
    <row r="382" spans="1:13" ht="15" customHeight="1" x14ac:dyDescent="0.25">
      <c r="A382" s="23">
        <f t="shared" si="12"/>
        <v>138</v>
      </c>
      <c r="B382" s="104" t="s">
        <v>361</v>
      </c>
      <c r="C382" s="120" t="s">
        <v>7</v>
      </c>
      <c r="D382" s="112">
        <v>83</v>
      </c>
      <c r="E382" s="247">
        <v>1</v>
      </c>
      <c r="F382" s="290">
        <f t="shared" si="11"/>
        <v>83</v>
      </c>
      <c r="G382" s="116"/>
      <c r="K382" s="276"/>
      <c r="L382" s="276"/>
      <c r="M382" s="117"/>
    </row>
    <row r="383" spans="1:13" ht="15" customHeight="1" x14ac:dyDescent="0.25">
      <c r="A383" s="23">
        <f t="shared" si="12"/>
        <v>139</v>
      </c>
      <c r="B383" s="104" t="s">
        <v>360</v>
      </c>
      <c r="C383" s="120" t="s">
        <v>7</v>
      </c>
      <c r="D383" s="112">
        <v>73</v>
      </c>
      <c r="E383" s="247">
        <v>1</v>
      </c>
      <c r="F383" s="290">
        <f t="shared" si="11"/>
        <v>73</v>
      </c>
      <c r="G383" s="116"/>
      <c r="K383" s="276"/>
      <c r="L383" s="276"/>
      <c r="M383" s="117"/>
    </row>
    <row r="384" spans="1:13" ht="15" customHeight="1" x14ac:dyDescent="0.25">
      <c r="A384" s="23">
        <f t="shared" si="12"/>
        <v>140</v>
      </c>
      <c r="B384" s="104" t="s">
        <v>361</v>
      </c>
      <c r="C384" s="120" t="s">
        <v>7</v>
      </c>
      <c r="D384" s="112">
        <v>83</v>
      </c>
      <c r="E384" s="247">
        <v>1</v>
      </c>
      <c r="F384" s="290">
        <f t="shared" si="11"/>
        <v>83</v>
      </c>
      <c r="G384" s="116"/>
      <c r="K384" s="276"/>
      <c r="L384" s="276"/>
      <c r="M384" s="117"/>
    </row>
    <row r="385" spans="1:13" ht="15" customHeight="1" x14ac:dyDescent="0.25">
      <c r="A385" s="23">
        <f t="shared" si="12"/>
        <v>141</v>
      </c>
      <c r="B385" s="129" t="s">
        <v>362</v>
      </c>
      <c r="C385" s="120" t="s">
        <v>7</v>
      </c>
      <c r="D385" s="112">
        <v>2875</v>
      </c>
      <c r="E385" s="111">
        <v>1</v>
      </c>
      <c r="F385" s="290">
        <f t="shared" si="11"/>
        <v>2875</v>
      </c>
      <c r="G385" s="116"/>
      <c r="K385" s="276"/>
      <c r="L385" s="276"/>
      <c r="M385" s="117"/>
    </row>
    <row r="386" spans="1:13" ht="15" customHeight="1" x14ac:dyDescent="0.25">
      <c r="A386" s="23">
        <f t="shared" si="12"/>
        <v>142</v>
      </c>
      <c r="B386" s="129" t="s">
        <v>363</v>
      </c>
      <c r="C386" s="95" t="s">
        <v>7</v>
      </c>
      <c r="D386" s="112">
        <v>161</v>
      </c>
      <c r="E386" s="111">
        <v>6</v>
      </c>
      <c r="F386" s="290">
        <f t="shared" si="11"/>
        <v>966</v>
      </c>
      <c r="G386" s="116"/>
      <c r="K386" s="276"/>
      <c r="L386" s="276"/>
      <c r="M386" s="117"/>
    </row>
    <row r="387" spans="1:13" ht="15" customHeight="1" x14ac:dyDescent="0.25">
      <c r="A387" s="23">
        <f t="shared" si="12"/>
        <v>143</v>
      </c>
      <c r="B387" s="192" t="s">
        <v>59</v>
      </c>
      <c r="C387" s="237" t="s">
        <v>7</v>
      </c>
      <c r="D387" s="294">
        <v>3199</v>
      </c>
      <c r="E387" s="295">
        <v>1</v>
      </c>
      <c r="F387" s="296">
        <f t="shared" si="11"/>
        <v>3199</v>
      </c>
      <c r="G387" s="116"/>
      <c r="K387" s="276"/>
      <c r="L387" s="276"/>
      <c r="M387" s="117"/>
    </row>
    <row r="388" spans="1:13" ht="15" customHeight="1" x14ac:dyDescent="0.25">
      <c r="A388" s="23">
        <f t="shared" si="12"/>
        <v>144</v>
      </c>
      <c r="B388" s="224" t="s">
        <v>364</v>
      </c>
      <c r="C388" s="237" t="s">
        <v>7</v>
      </c>
      <c r="D388" s="219">
        <v>4</v>
      </c>
      <c r="E388" s="297">
        <v>100</v>
      </c>
      <c r="F388" s="296">
        <f t="shared" si="11"/>
        <v>400</v>
      </c>
      <c r="G388" s="116"/>
      <c r="K388" s="276"/>
      <c r="L388" s="276"/>
      <c r="M388" s="117"/>
    </row>
    <row r="389" spans="1:13" ht="15" customHeight="1" x14ac:dyDescent="0.25">
      <c r="A389" s="23">
        <f t="shared" si="12"/>
        <v>145</v>
      </c>
      <c r="B389" s="224" t="s">
        <v>365</v>
      </c>
      <c r="C389" s="237" t="s">
        <v>7</v>
      </c>
      <c r="D389" s="219">
        <v>41</v>
      </c>
      <c r="E389" s="297">
        <v>20</v>
      </c>
      <c r="F389" s="296">
        <f t="shared" si="11"/>
        <v>820</v>
      </c>
      <c r="G389" s="116"/>
      <c r="K389" s="276"/>
      <c r="L389" s="276"/>
      <c r="M389" s="117"/>
    </row>
    <row r="390" spans="1:13" ht="15" customHeight="1" x14ac:dyDescent="0.25">
      <c r="A390" s="23">
        <f t="shared" si="12"/>
        <v>146</v>
      </c>
      <c r="B390" s="224" t="s">
        <v>366</v>
      </c>
      <c r="C390" s="237" t="s">
        <v>7</v>
      </c>
      <c r="D390" s="219">
        <v>575.5</v>
      </c>
      <c r="E390" s="297">
        <v>1</v>
      </c>
      <c r="F390" s="296">
        <f t="shared" si="11"/>
        <v>575.5</v>
      </c>
      <c r="G390" s="116"/>
      <c r="K390" s="276"/>
      <c r="L390" s="276"/>
      <c r="M390" s="117"/>
    </row>
    <row r="391" spans="1:13" ht="15" customHeight="1" x14ac:dyDescent="0.25">
      <c r="A391" s="23">
        <f t="shared" si="12"/>
        <v>147</v>
      </c>
      <c r="B391" s="224" t="s">
        <v>367</v>
      </c>
      <c r="C391" s="237" t="s">
        <v>7</v>
      </c>
      <c r="D391" s="219">
        <v>13</v>
      </c>
      <c r="E391" s="297">
        <v>81.599999999999994</v>
      </c>
      <c r="F391" s="296">
        <f t="shared" si="11"/>
        <v>1060.8</v>
      </c>
      <c r="G391" s="116"/>
      <c r="K391" s="276"/>
      <c r="L391" s="276"/>
      <c r="M391" s="117"/>
    </row>
    <row r="392" spans="1:13" ht="15" customHeight="1" x14ac:dyDescent="0.25">
      <c r="A392" s="23">
        <f t="shared" si="12"/>
        <v>148</v>
      </c>
      <c r="B392" s="298" t="s">
        <v>368</v>
      </c>
      <c r="C392" s="237" t="s">
        <v>7</v>
      </c>
      <c r="D392" s="219">
        <v>21</v>
      </c>
      <c r="E392" s="297">
        <v>1</v>
      </c>
      <c r="F392" s="296">
        <f t="shared" si="11"/>
        <v>21</v>
      </c>
      <c r="G392" s="116"/>
      <c r="K392" s="276"/>
      <c r="L392" s="276"/>
      <c r="M392" s="117"/>
    </row>
    <row r="393" spans="1:13" ht="15" customHeight="1" thickBot="1" x14ac:dyDescent="0.3">
      <c r="A393" s="23">
        <f t="shared" si="12"/>
        <v>149</v>
      </c>
      <c r="B393" s="235" t="s">
        <v>66</v>
      </c>
      <c r="C393" s="236" t="s">
        <v>7</v>
      </c>
      <c r="D393" s="238">
        <v>7600</v>
      </c>
      <c r="E393" s="237">
        <v>2</v>
      </c>
      <c r="F393" s="296">
        <f t="shared" si="11"/>
        <v>15200</v>
      </c>
      <c r="G393" s="116"/>
      <c r="K393" s="276"/>
      <c r="L393" s="276"/>
      <c r="M393" s="117"/>
    </row>
    <row r="394" spans="1:13" ht="15" customHeight="1" thickBot="1" x14ac:dyDescent="0.3">
      <c r="A394" s="67"/>
      <c r="B394" s="50" t="s">
        <v>8</v>
      </c>
      <c r="C394" s="70"/>
      <c r="D394" s="88"/>
      <c r="E394" s="20"/>
      <c r="F394" s="89">
        <f>SUM(F245:F393)</f>
        <v>171885.88</v>
      </c>
      <c r="I394" s="146">
        <f>F394+F215+F239</f>
        <v>251575.88</v>
      </c>
      <c r="K394" s="368"/>
      <c r="L394" s="368"/>
      <c r="M394" s="117"/>
    </row>
    <row r="395" spans="1:13" ht="15" customHeight="1" x14ac:dyDescent="0.25"/>
    <row r="396" spans="1:13" ht="15" customHeight="1" thickBot="1" x14ac:dyDescent="0.3">
      <c r="A396" s="39"/>
      <c r="B396" s="11" t="s">
        <v>12</v>
      </c>
      <c r="C396" s="55"/>
      <c r="D396" s="55"/>
      <c r="E396" s="55"/>
      <c r="F396" s="55"/>
    </row>
    <row r="397" spans="1:13" ht="15" customHeight="1" thickBot="1" x14ac:dyDescent="0.3">
      <c r="A397" s="9"/>
      <c r="B397" s="15" t="s">
        <v>10</v>
      </c>
      <c r="C397" s="3"/>
      <c r="D397" s="84"/>
      <c r="E397" s="3"/>
      <c r="F397" s="16">
        <f>100+240</f>
        <v>340</v>
      </c>
    </row>
    <row r="398" spans="1:13" ht="15" customHeight="1" x14ac:dyDescent="0.25"/>
    <row r="399" spans="1:13" ht="15" customHeight="1" x14ac:dyDescent="0.25"/>
    <row r="400" spans="1:13" ht="15" customHeight="1" x14ac:dyDescent="0.25"/>
    <row r="401" spans="1:7" ht="15" customHeight="1" x14ac:dyDescent="0.25">
      <c r="B401" s="369" t="s">
        <v>27</v>
      </c>
      <c r="C401" s="369"/>
      <c r="D401" s="369"/>
      <c r="E401" s="369"/>
      <c r="F401" s="369"/>
      <c r="G401" s="369"/>
    </row>
    <row r="402" spans="1:7" ht="13.15" customHeight="1" x14ac:dyDescent="0.25"/>
    <row r="403" spans="1:7" ht="13.15" customHeight="1" thickBot="1" x14ac:dyDescent="0.3">
      <c r="A403" s="56"/>
      <c r="B403" s="46" t="s">
        <v>28</v>
      </c>
      <c r="C403" s="57"/>
      <c r="D403" s="54"/>
      <c r="E403" s="55"/>
      <c r="F403" s="54"/>
    </row>
    <row r="404" spans="1:7" ht="13.15" customHeight="1" x14ac:dyDescent="0.25">
      <c r="A404" s="161" t="s">
        <v>29</v>
      </c>
      <c r="B404" s="162" t="s">
        <v>2</v>
      </c>
      <c r="C404" s="163" t="s">
        <v>3</v>
      </c>
      <c r="D404" s="163" t="s">
        <v>4</v>
      </c>
      <c r="E404" s="163" t="s">
        <v>5</v>
      </c>
      <c r="F404" s="164" t="s">
        <v>6</v>
      </c>
    </row>
    <row r="405" spans="1:7" ht="13.15" customHeight="1" x14ac:dyDescent="0.25">
      <c r="A405" s="47">
        <v>1</v>
      </c>
      <c r="B405" s="165" t="s">
        <v>150</v>
      </c>
      <c r="C405" s="29" t="s">
        <v>17</v>
      </c>
      <c r="D405" s="29">
        <v>501.3</v>
      </c>
      <c r="E405" s="47">
        <v>6</v>
      </c>
      <c r="F405" s="29">
        <v>3007.8</v>
      </c>
    </row>
    <row r="406" spans="1:7" ht="13.15" customHeight="1" x14ac:dyDescent="0.25">
      <c r="A406" s="47">
        <v>2</v>
      </c>
      <c r="B406" s="165" t="s">
        <v>369</v>
      </c>
      <c r="C406" s="29" t="s">
        <v>17</v>
      </c>
      <c r="D406" s="29">
        <v>136</v>
      </c>
      <c r="E406" s="47">
        <v>62</v>
      </c>
      <c r="F406" s="29">
        <v>8432</v>
      </c>
    </row>
    <row r="407" spans="1:7" ht="13.15" customHeight="1" x14ac:dyDescent="0.25">
      <c r="A407" s="47">
        <v>3</v>
      </c>
      <c r="B407" s="165" t="s">
        <v>370</v>
      </c>
      <c r="C407" s="29" t="s">
        <v>17</v>
      </c>
      <c r="D407" s="29">
        <v>229</v>
      </c>
      <c r="E407" s="47">
        <v>3</v>
      </c>
      <c r="F407" s="29">
        <v>687</v>
      </c>
    </row>
    <row r="408" spans="1:7" ht="13.15" customHeight="1" x14ac:dyDescent="0.25">
      <c r="A408" s="47">
        <v>4</v>
      </c>
      <c r="B408" s="165" t="s">
        <v>116</v>
      </c>
      <c r="C408" s="29" t="s">
        <v>17</v>
      </c>
      <c r="D408" s="29">
        <v>1025</v>
      </c>
      <c r="E408" s="47">
        <v>4</v>
      </c>
      <c r="F408" s="29">
        <v>4100</v>
      </c>
    </row>
    <row r="409" spans="1:7" ht="13.15" customHeight="1" x14ac:dyDescent="0.25">
      <c r="A409" s="47">
        <v>5</v>
      </c>
      <c r="B409" s="165" t="s">
        <v>371</v>
      </c>
      <c r="C409" s="29" t="s">
        <v>17</v>
      </c>
      <c r="D409" s="29">
        <v>469</v>
      </c>
      <c r="E409" s="47">
        <v>1</v>
      </c>
      <c r="F409" s="29">
        <v>469</v>
      </c>
    </row>
    <row r="410" spans="1:7" ht="13.15" customHeight="1" x14ac:dyDescent="0.25">
      <c r="A410" s="47">
        <v>6</v>
      </c>
      <c r="B410" s="165" t="s">
        <v>372</v>
      </c>
      <c r="C410" s="29" t="s">
        <v>17</v>
      </c>
      <c r="D410" s="29">
        <v>20</v>
      </c>
      <c r="E410" s="47">
        <v>6</v>
      </c>
      <c r="F410" s="29">
        <v>120</v>
      </c>
    </row>
    <row r="411" spans="1:7" ht="13.15" customHeight="1" x14ac:dyDescent="0.25">
      <c r="A411" s="47">
        <v>7</v>
      </c>
      <c r="B411" s="165" t="s">
        <v>373</v>
      </c>
      <c r="C411" s="29" t="s">
        <v>17</v>
      </c>
      <c r="D411" s="29">
        <v>25</v>
      </c>
      <c r="E411" s="47">
        <v>4</v>
      </c>
      <c r="F411" s="29">
        <v>100</v>
      </c>
    </row>
    <row r="412" spans="1:7" ht="13.15" customHeight="1" x14ac:dyDescent="0.25">
      <c r="A412" s="47">
        <v>8</v>
      </c>
      <c r="B412" s="165" t="s">
        <v>144</v>
      </c>
      <c r="C412" s="29" t="s">
        <v>17</v>
      </c>
      <c r="D412" s="29">
        <v>70</v>
      </c>
      <c r="E412" s="47">
        <v>6</v>
      </c>
      <c r="F412" s="29">
        <v>420</v>
      </c>
    </row>
    <row r="413" spans="1:7" ht="13.15" customHeight="1" x14ac:dyDescent="0.25">
      <c r="A413" s="47">
        <v>9</v>
      </c>
      <c r="B413" s="165" t="s">
        <v>374</v>
      </c>
      <c r="C413" s="29" t="s">
        <v>17</v>
      </c>
      <c r="D413" s="29">
        <v>1.0900000000000001</v>
      </c>
      <c r="E413" s="47">
        <v>100</v>
      </c>
      <c r="F413" s="29">
        <v>109.00000000000001</v>
      </c>
    </row>
    <row r="414" spans="1:7" ht="13.15" customHeight="1" x14ac:dyDescent="0.25">
      <c r="A414" s="47">
        <v>10</v>
      </c>
      <c r="B414" s="165" t="s">
        <v>375</v>
      </c>
      <c r="C414" s="29" t="s">
        <v>17</v>
      </c>
      <c r="D414" s="29">
        <v>0.4</v>
      </c>
      <c r="E414" s="47">
        <v>100</v>
      </c>
      <c r="F414" s="29">
        <v>40</v>
      </c>
    </row>
    <row r="415" spans="1:7" ht="13.15" customHeight="1" x14ac:dyDescent="0.25">
      <c r="A415" s="47">
        <v>11</v>
      </c>
      <c r="B415" s="165" t="s">
        <v>376</v>
      </c>
      <c r="C415" s="29" t="s">
        <v>17</v>
      </c>
      <c r="D415" s="29">
        <v>10</v>
      </c>
      <c r="E415" s="47">
        <v>3</v>
      </c>
      <c r="F415" s="29">
        <v>30</v>
      </c>
    </row>
    <row r="416" spans="1:7" ht="13.15" customHeight="1" x14ac:dyDescent="0.25">
      <c r="A416" s="47">
        <v>12</v>
      </c>
      <c r="B416" s="165" t="s">
        <v>377</v>
      </c>
      <c r="C416" s="29" t="s">
        <v>17</v>
      </c>
      <c r="D416" s="29">
        <v>170</v>
      </c>
      <c r="E416" s="47">
        <v>12</v>
      </c>
      <c r="F416" s="29">
        <v>2040</v>
      </c>
    </row>
    <row r="417" spans="1:7" ht="13.15" customHeight="1" x14ac:dyDescent="0.25">
      <c r="A417" s="47">
        <v>13</v>
      </c>
      <c r="B417" s="165" t="s">
        <v>378</v>
      </c>
      <c r="C417" s="29" t="s">
        <v>16</v>
      </c>
      <c r="D417" s="29">
        <v>64.37</v>
      </c>
      <c r="E417" s="47">
        <v>350</v>
      </c>
      <c r="F417" s="29">
        <v>22530</v>
      </c>
    </row>
    <row r="418" spans="1:7" ht="13.15" customHeight="1" thickBot="1" x14ac:dyDescent="0.3">
      <c r="A418" s="299"/>
      <c r="B418" s="300" t="s">
        <v>8</v>
      </c>
      <c r="C418" s="301"/>
      <c r="D418" s="301"/>
      <c r="E418" s="301"/>
      <c r="F418" s="302">
        <f>SUM(F405:F417)</f>
        <v>42084.800000000003</v>
      </c>
    </row>
    <row r="419" spans="1:7" ht="13.15" customHeight="1" x14ac:dyDescent="0.25"/>
    <row r="420" spans="1:7" ht="13.15" customHeight="1" x14ac:dyDescent="0.25">
      <c r="B420" s="367" t="s">
        <v>300</v>
      </c>
      <c r="C420" s="367"/>
      <c r="D420" s="367"/>
      <c r="E420" s="367"/>
      <c r="F420" s="367"/>
      <c r="G420" s="367"/>
    </row>
    <row r="421" spans="1:7" ht="13.15" customHeight="1" thickBot="1" x14ac:dyDescent="0.35">
      <c r="B421" s="74"/>
      <c r="C421" s="73"/>
      <c r="D421" s="73"/>
      <c r="E421" s="73"/>
      <c r="F421" s="73"/>
      <c r="G421" s="273"/>
    </row>
    <row r="422" spans="1:7" ht="13.15" customHeight="1" thickBot="1" x14ac:dyDescent="0.3">
      <c r="A422" s="228" t="s">
        <v>1</v>
      </c>
      <c r="B422" s="69" t="s">
        <v>2</v>
      </c>
      <c r="C422" s="70" t="s">
        <v>3</v>
      </c>
      <c r="D422" s="70" t="s">
        <v>4</v>
      </c>
      <c r="E422" s="70" t="s">
        <v>5</v>
      </c>
      <c r="F422" s="71" t="s">
        <v>6</v>
      </c>
    </row>
    <row r="423" spans="1:7" ht="13.15" customHeight="1" x14ac:dyDescent="0.25">
      <c r="A423" s="227">
        <v>1</v>
      </c>
      <c r="B423" s="165" t="s">
        <v>133</v>
      </c>
      <c r="C423" s="29" t="s">
        <v>17</v>
      </c>
      <c r="D423" s="29">
        <v>1850</v>
      </c>
      <c r="E423" s="47">
        <v>1</v>
      </c>
      <c r="F423" s="29">
        <f>D423*E423</f>
        <v>1850</v>
      </c>
    </row>
    <row r="424" spans="1:7" ht="13.15" customHeight="1" x14ac:dyDescent="0.25">
      <c r="A424" s="226">
        <f>A423+1</f>
        <v>2</v>
      </c>
      <c r="B424" s="165" t="s">
        <v>134</v>
      </c>
      <c r="C424" s="29" t="s">
        <v>17</v>
      </c>
      <c r="D424" s="29">
        <v>140</v>
      </c>
      <c r="E424" s="47">
        <v>10</v>
      </c>
      <c r="F424" s="29">
        <v>1400</v>
      </c>
    </row>
    <row r="425" spans="1:7" ht="13.15" customHeight="1" x14ac:dyDescent="0.25">
      <c r="A425" s="226">
        <f t="shared" ref="A425:A439" si="13">A424+1</f>
        <v>3</v>
      </c>
      <c r="B425" s="165" t="s">
        <v>135</v>
      </c>
      <c r="C425" s="29" t="s">
        <v>17</v>
      </c>
      <c r="D425" s="29">
        <v>142</v>
      </c>
      <c r="E425" s="47">
        <v>15</v>
      </c>
      <c r="F425" s="29">
        <v>2130</v>
      </c>
    </row>
    <row r="426" spans="1:7" ht="13.15" customHeight="1" x14ac:dyDescent="0.25">
      <c r="A426" s="226">
        <f t="shared" si="13"/>
        <v>4</v>
      </c>
      <c r="B426" s="165" t="s">
        <v>136</v>
      </c>
      <c r="C426" s="29" t="s">
        <v>17</v>
      </c>
      <c r="D426" s="29">
        <v>68</v>
      </c>
      <c r="E426" s="47">
        <v>10</v>
      </c>
      <c r="F426" s="29">
        <v>680</v>
      </c>
    </row>
    <row r="427" spans="1:7" ht="13.15" customHeight="1" x14ac:dyDescent="0.25">
      <c r="A427" s="226">
        <f t="shared" si="13"/>
        <v>5</v>
      </c>
      <c r="B427" s="165" t="s">
        <v>137</v>
      </c>
      <c r="C427" s="29" t="s">
        <v>17</v>
      </c>
      <c r="D427" s="29">
        <v>138</v>
      </c>
      <c r="E427" s="47">
        <v>15</v>
      </c>
      <c r="F427" s="29">
        <v>2070</v>
      </c>
    </row>
    <row r="428" spans="1:7" ht="13.15" customHeight="1" x14ac:dyDescent="0.25">
      <c r="A428" s="226">
        <f t="shared" si="13"/>
        <v>6</v>
      </c>
      <c r="B428" s="165" t="s">
        <v>44</v>
      </c>
      <c r="C428" s="29" t="s">
        <v>17</v>
      </c>
      <c r="D428" s="29">
        <v>88</v>
      </c>
      <c r="E428" s="47">
        <v>10</v>
      </c>
      <c r="F428" s="29">
        <v>880</v>
      </c>
    </row>
    <row r="429" spans="1:7" ht="13.15" customHeight="1" x14ac:dyDescent="0.25">
      <c r="A429" s="226">
        <f t="shared" si="13"/>
        <v>7</v>
      </c>
      <c r="B429" s="165" t="s">
        <v>138</v>
      </c>
      <c r="C429" s="29" t="s">
        <v>17</v>
      </c>
      <c r="D429" s="29">
        <v>270</v>
      </c>
      <c r="E429" s="47">
        <v>10</v>
      </c>
      <c r="F429" s="29">
        <v>2700</v>
      </c>
    </row>
    <row r="430" spans="1:7" ht="13.15" customHeight="1" x14ac:dyDescent="0.25">
      <c r="A430" s="226">
        <f t="shared" si="13"/>
        <v>8</v>
      </c>
      <c r="B430" s="165" t="s">
        <v>139</v>
      </c>
      <c r="C430" s="29" t="s">
        <v>17</v>
      </c>
      <c r="D430" s="29">
        <v>158</v>
      </c>
      <c r="E430" s="47">
        <v>25</v>
      </c>
      <c r="F430" s="29">
        <v>3950</v>
      </c>
    </row>
    <row r="431" spans="1:7" ht="13.15" customHeight="1" x14ac:dyDescent="0.25">
      <c r="A431" s="226">
        <f t="shared" si="13"/>
        <v>9</v>
      </c>
      <c r="B431" s="165" t="s">
        <v>140</v>
      </c>
      <c r="C431" s="29" t="s">
        <v>17</v>
      </c>
      <c r="D431" s="29">
        <v>170</v>
      </c>
      <c r="E431" s="47">
        <v>10</v>
      </c>
      <c r="F431" s="29">
        <v>1700</v>
      </c>
    </row>
    <row r="432" spans="1:7" ht="13.15" customHeight="1" x14ac:dyDescent="0.25">
      <c r="A432" s="226">
        <f t="shared" si="13"/>
        <v>10</v>
      </c>
      <c r="B432" s="165" t="s">
        <v>141</v>
      </c>
      <c r="C432" s="29" t="s">
        <v>17</v>
      </c>
      <c r="D432" s="29">
        <v>150</v>
      </c>
      <c r="E432" s="47">
        <v>126</v>
      </c>
      <c r="F432" s="29">
        <v>18900</v>
      </c>
    </row>
    <row r="433" spans="1:6" ht="13.15" customHeight="1" x14ac:dyDescent="0.25">
      <c r="A433" s="226">
        <f t="shared" si="13"/>
        <v>11</v>
      </c>
      <c r="B433" s="165" t="s">
        <v>142</v>
      </c>
      <c r="C433" s="29" t="s">
        <v>17</v>
      </c>
      <c r="D433" s="29">
        <v>158</v>
      </c>
      <c r="E433" s="47">
        <v>8</v>
      </c>
      <c r="F433" s="29">
        <v>1264</v>
      </c>
    </row>
    <row r="434" spans="1:6" ht="13.15" customHeight="1" x14ac:dyDescent="0.25">
      <c r="A434" s="226">
        <f t="shared" si="13"/>
        <v>12</v>
      </c>
      <c r="B434" s="165" t="s">
        <v>143</v>
      </c>
      <c r="C434" s="29" t="s">
        <v>17</v>
      </c>
      <c r="D434" s="29">
        <v>160</v>
      </c>
      <c r="E434" s="47">
        <v>5</v>
      </c>
      <c r="F434" s="29">
        <v>800</v>
      </c>
    </row>
    <row r="435" spans="1:6" ht="13.15" customHeight="1" x14ac:dyDescent="0.25">
      <c r="A435" s="226">
        <f t="shared" si="13"/>
        <v>13</v>
      </c>
      <c r="B435" s="165" t="s">
        <v>144</v>
      </c>
      <c r="C435" s="29" t="s">
        <v>17</v>
      </c>
      <c r="D435" s="29">
        <v>147</v>
      </c>
      <c r="E435" s="47">
        <v>15</v>
      </c>
      <c r="F435" s="29">
        <v>2205</v>
      </c>
    </row>
    <row r="436" spans="1:6" ht="13.15" customHeight="1" x14ac:dyDescent="0.25">
      <c r="A436" s="226">
        <f t="shared" si="13"/>
        <v>14</v>
      </c>
      <c r="B436" s="165" t="s">
        <v>145</v>
      </c>
      <c r="C436" s="29" t="s">
        <v>17</v>
      </c>
      <c r="D436" s="29">
        <v>165</v>
      </c>
      <c r="E436" s="47">
        <v>5</v>
      </c>
      <c r="F436" s="29">
        <v>825</v>
      </c>
    </row>
    <row r="437" spans="1:6" ht="13.15" customHeight="1" x14ac:dyDescent="0.25">
      <c r="A437" s="226">
        <f t="shared" si="13"/>
        <v>15</v>
      </c>
      <c r="B437" s="165" t="s">
        <v>146</v>
      </c>
      <c r="C437" s="29" t="s">
        <v>17</v>
      </c>
      <c r="D437" s="29">
        <v>167</v>
      </c>
      <c r="E437" s="47">
        <v>3</v>
      </c>
      <c r="F437" s="29">
        <v>501</v>
      </c>
    </row>
    <row r="438" spans="1:6" ht="13.15" customHeight="1" x14ac:dyDescent="0.25">
      <c r="A438" s="226">
        <f t="shared" si="13"/>
        <v>16</v>
      </c>
      <c r="B438" s="165" t="s">
        <v>147</v>
      </c>
      <c r="C438" s="29" t="s">
        <v>17</v>
      </c>
      <c r="D438" s="29">
        <v>150</v>
      </c>
      <c r="E438" s="47">
        <v>10</v>
      </c>
      <c r="F438" s="29">
        <v>1500</v>
      </c>
    </row>
    <row r="439" spans="1:6" ht="13.15" customHeight="1" x14ac:dyDescent="0.25">
      <c r="A439" s="226">
        <f t="shared" si="13"/>
        <v>17</v>
      </c>
      <c r="B439" s="165" t="s">
        <v>148</v>
      </c>
      <c r="C439" s="29" t="s">
        <v>17</v>
      </c>
      <c r="D439" s="29">
        <v>510</v>
      </c>
      <c r="E439" s="47">
        <v>3</v>
      </c>
      <c r="F439" s="29">
        <v>1530</v>
      </c>
    </row>
    <row r="440" spans="1:6" ht="13.15" customHeight="1" thickBot="1" x14ac:dyDescent="0.3">
      <c r="A440" s="226">
        <f t="shared" ref="A440" si="14">A439+1</f>
        <v>18</v>
      </c>
      <c r="B440" s="165" t="s">
        <v>149</v>
      </c>
      <c r="C440" s="29" t="s">
        <v>17</v>
      </c>
      <c r="D440" s="29">
        <v>470</v>
      </c>
      <c r="E440" s="47">
        <v>35</v>
      </c>
      <c r="F440" s="29">
        <v>16450</v>
      </c>
    </row>
    <row r="441" spans="1:6" ht="13.15" customHeight="1" thickBot="1" x14ac:dyDescent="0.3">
      <c r="A441" s="67"/>
      <c r="B441" s="50" t="s">
        <v>8</v>
      </c>
      <c r="C441" s="70"/>
      <c r="D441" s="88"/>
      <c r="E441" s="20"/>
      <c r="F441" s="89">
        <f>SUM(F423:F440)</f>
        <v>61335</v>
      </c>
    </row>
    <row r="442" spans="1:6" ht="13.15" customHeight="1" x14ac:dyDescent="0.25"/>
    <row r="443" spans="1:6" ht="15" customHeight="1" x14ac:dyDescent="0.25"/>
    <row r="444" spans="1:6" ht="15" customHeight="1" thickBot="1" x14ac:dyDescent="0.3">
      <c r="A444" s="39"/>
      <c r="B444" s="11" t="s">
        <v>12</v>
      </c>
      <c r="C444" s="55"/>
      <c r="D444" s="55"/>
      <c r="E444" s="55"/>
      <c r="F444" s="55"/>
    </row>
    <row r="445" spans="1:6" ht="15" customHeight="1" thickBot="1" x14ac:dyDescent="0.3">
      <c r="A445" s="9"/>
      <c r="B445" s="15" t="s">
        <v>10</v>
      </c>
      <c r="C445" s="3"/>
      <c r="D445" s="84"/>
      <c r="E445" s="3"/>
      <c r="F445" s="16">
        <v>750</v>
      </c>
    </row>
    <row r="446" spans="1:6" ht="15" customHeight="1" x14ac:dyDescent="0.25">
      <c r="A446" s="10"/>
      <c r="B446" s="11"/>
      <c r="C446" s="10"/>
      <c r="D446" s="85"/>
      <c r="E446" s="10"/>
      <c r="F446" s="12"/>
    </row>
    <row r="447" spans="1:6" ht="15" customHeight="1" thickBot="1" x14ac:dyDescent="0.3">
      <c r="B447" s="45" t="s">
        <v>31</v>
      </c>
    </row>
    <row r="448" spans="1:6" ht="15" customHeight="1" thickBot="1" x14ac:dyDescent="0.3">
      <c r="A448" s="58" t="s">
        <v>29</v>
      </c>
      <c r="B448" s="58" t="s">
        <v>2</v>
      </c>
      <c r="C448" s="59" t="s">
        <v>3</v>
      </c>
      <c r="D448" s="60" t="s">
        <v>4</v>
      </c>
      <c r="E448" s="59" t="s">
        <v>5</v>
      </c>
      <c r="F448" s="60" t="s">
        <v>6</v>
      </c>
    </row>
    <row r="449" spans="1:7" ht="15" customHeight="1" thickBot="1" x14ac:dyDescent="0.3">
      <c r="A449" s="94">
        <v>1</v>
      </c>
      <c r="B449" s="17" t="s">
        <v>106</v>
      </c>
      <c r="C449" s="30" t="s">
        <v>7</v>
      </c>
      <c r="D449" s="38">
        <v>1860</v>
      </c>
      <c r="E449" s="30">
        <v>1</v>
      </c>
      <c r="F449" s="38">
        <v>1860</v>
      </c>
    </row>
    <row r="450" spans="1:7" ht="15" customHeight="1" thickBot="1" x14ac:dyDescent="0.3">
      <c r="A450" s="53"/>
      <c r="B450" s="61" t="s">
        <v>8</v>
      </c>
      <c r="C450" s="32"/>
      <c r="D450" s="32"/>
      <c r="E450" s="32"/>
      <c r="F450" s="16">
        <f>SUM(F449:F449)</f>
        <v>1860</v>
      </c>
    </row>
    <row r="451" spans="1:7" ht="15" customHeight="1" x14ac:dyDescent="0.25"/>
    <row r="452" spans="1:7" ht="15" customHeight="1" x14ac:dyDescent="0.25"/>
    <row r="453" spans="1:7" ht="15" customHeight="1" x14ac:dyDescent="0.3">
      <c r="B453" s="369" t="s">
        <v>32</v>
      </c>
      <c r="C453" s="370"/>
      <c r="D453" s="370"/>
      <c r="E453" s="370"/>
      <c r="F453" s="370"/>
      <c r="G453" s="370"/>
    </row>
    <row r="454" spans="1:7" ht="15" customHeight="1" x14ac:dyDescent="0.25"/>
    <row r="455" spans="1:7" ht="15" customHeight="1" thickBot="1" x14ac:dyDescent="0.3">
      <c r="A455" s="56"/>
      <c r="B455" s="46" t="s">
        <v>28</v>
      </c>
      <c r="C455" s="57"/>
      <c r="D455" s="54"/>
      <c r="E455" s="55"/>
      <c r="F455" s="54"/>
    </row>
    <row r="456" spans="1:7" ht="15" customHeight="1" x14ac:dyDescent="0.25">
      <c r="A456" s="161" t="s">
        <v>29</v>
      </c>
      <c r="B456" s="162" t="s">
        <v>2</v>
      </c>
      <c r="C456" s="163" t="s">
        <v>3</v>
      </c>
      <c r="D456" s="163" t="s">
        <v>4</v>
      </c>
      <c r="E456" s="163" t="s">
        <v>5</v>
      </c>
      <c r="F456" s="164" t="s">
        <v>6</v>
      </c>
    </row>
    <row r="457" spans="1:7" ht="15" customHeight="1" x14ac:dyDescent="0.25">
      <c r="A457" s="47">
        <v>1</v>
      </c>
      <c r="B457" s="165" t="s">
        <v>18</v>
      </c>
      <c r="C457" s="29" t="s">
        <v>17</v>
      </c>
      <c r="D457" s="29">
        <v>2700</v>
      </c>
      <c r="E457" s="47">
        <v>1</v>
      </c>
      <c r="F457" s="29">
        <v>2700</v>
      </c>
    </row>
    <row r="458" spans="1:7" ht="15" customHeight="1" x14ac:dyDescent="0.25">
      <c r="A458" s="47">
        <v>2</v>
      </c>
      <c r="B458" s="165" t="s">
        <v>150</v>
      </c>
      <c r="C458" s="29" t="s">
        <v>17</v>
      </c>
      <c r="D458" s="29">
        <v>501.3</v>
      </c>
      <c r="E458" s="47">
        <v>6</v>
      </c>
      <c r="F458" s="29">
        <v>3007.8</v>
      </c>
    </row>
    <row r="459" spans="1:7" ht="15" customHeight="1" x14ac:dyDescent="0.25">
      <c r="A459" s="47">
        <f>A458+1</f>
        <v>3</v>
      </c>
      <c r="B459" s="165" t="s">
        <v>65</v>
      </c>
      <c r="C459" s="29" t="s">
        <v>17</v>
      </c>
      <c r="D459" s="29">
        <v>699</v>
      </c>
      <c r="E459" s="47">
        <v>1</v>
      </c>
      <c r="F459" s="29">
        <v>699</v>
      </c>
    </row>
    <row r="460" spans="1:7" ht="15" customHeight="1" x14ac:dyDescent="0.25">
      <c r="A460" s="47">
        <f>A459+1</f>
        <v>4</v>
      </c>
      <c r="B460" s="165" t="s">
        <v>389</v>
      </c>
      <c r="C460" s="29" t="s">
        <v>17</v>
      </c>
      <c r="D460" s="29">
        <v>2350</v>
      </c>
      <c r="E460" s="47">
        <v>2</v>
      </c>
      <c r="F460" s="29">
        <v>4700</v>
      </c>
    </row>
    <row r="461" spans="1:7" ht="15" customHeight="1" thickBot="1" x14ac:dyDescent="0.3">
      <c r="A461" s="304">
        <f>A460+1</f>
        <v>5</v>
      </c>
      <c r="B461" s="305" t="s">
        <v>391</v>
      </c>
      <c r="C461" s="306" t="s">
        <v>17</v>
      </c>
      <c r="D461" s="306">
        <f>F461/E461</f>
        <v>5897</v>
      </c>
      <c r="E461" s="304">
        <v>1</v>
      </c>
      <c r="F461" s="306">
        <v>5897</v>
      </c>
    </row>
    <row r="462" spans="1:7" ht="15" customHeight="1" thickBot="1" x14ac:dyDescent="0.3">
      <c r="A462" s="49"/>
      <c r="B462" s="61" t="s">
        <v>8</v>
      </c>
      <c r="C462" s="62"/>
      <c r="D462" s="62"/>
      <c r="E462" s="62"/>
      <c r="F462" s="63">
        <f>SUM(F457:F461)</f>
        <v>17003.8</v>
      </c>
    </row>
    <row r="463" spans="1:7" ht="15" customHeight="1" x14ac:dyDescent="0.25"/>
    <row r="464" spans="1:7" ht="15" customHeight="1" thickBot="1" x14ac:dyDescent="0.3">
      <c r="B464" s="8" t="s">
        <v>12</v>
      </c>
    </row>
    <row r="465" spans="1:6" ht="15" customHeight="1" thickBot="1" x14ac:dyDescent="0.3">
      <c r="A465" s="51">
        <v>1</v>
      </c>
      <c r="B465" s="52" t="s">
        <v>33</v>
      </c>
      <c r="C465" s="93"/>
      <c r="D465" s="84"/>
      <c r="E465" s="3"/>
      <c r="F465" s="16">
        <v>4900</v>
      </c>
    </row>
    <row r="466" spans="1:6" ht="15" customHeight="1" x14ac:dyDescent="0.25"/>
    <row r="467" spans="1:6" ht="15" customHeight="1" thickBot="1" x14ac:dyDescent="0.3">
      <c r="B467" s="45" t="s">
        <v>31</v>
      </c>
    </row>
    <row r="468" spans="1:6" ht="15" customHeight="1" thickBot="1" x14ac:dyDescent="0.3">
      <c r="A468" s="58" t="s">
        <v>29</v>
      </c>
      <c r="B468" s="58" t="s">
        <v>2</v>
      </c>
      <c r="C468" s="59" t="s">
        <v>3</v>
      </c>
      <c r="D468" s="60" t="s">
        <v>4</v>
      </c>
      <c r="E468" s="59" t="s">
        <v>5</v>
      </c>
      <c r="F468" s="60" t="s">
        <v>6</v>
      </c>
    </row>
    <row r="469" spans="1:6" ht="15" customHeight="1" x14ac:dyDescent="0.25">
      <c r="A469" s="30">
        <v>1</v>
      </c>
      <c r="B469" s="17" t="s">
        <v>107</v>
      </c>
      <c r="C469" s="30" t="s">
        <v>7</v>
      </c>
      <c r="D469" s="38">
        <v>18</v>
      </c>
      <c r="E469" s="30">
        <v>10</v>
      </c>
      <c r="F469" s="38">
        <v>180</v>
      </c>
    </row>
    <row r="470" spans="1:6" ht="15" customHeight="1" x14ac:dyDescent="0.25">
      <c r="A470" s="31">
        <v>2</v>
      </c>
      <c r="B470" s="13" t="s">
        <v>108</v>
      </c>
      <c r="C470" s="31" t="s">
        <v>16</v>
      </c>
      <c r="D470" s="14">
        <v>4</v>
      </c>
      <c r="E470" s="31">
        <v>50</v>
      </c>
      <c r="F470" s="14">
        <v>200</v>
      </c>
    </row>
    <row r="471" spans="1:6" ht="15" customHeight="1" x14ac:dyDescent="0.25">
      <c r="A471" s="31">
        <v>3</v>
      </c>
      <c r="B471" s="13" t="s">
        <v>109</v>
      </c>
      <c r="C471" s="31" t="s">
        <v>7</v>
      </c>
      <c r="D471" s="14">
        <v>100</v>
      </c>
      <c r="E471" s="31">
        <v>10</v>
      </c>
      <c r="F471" s="14">
        <v>1000</v>
      </c>
    </row>
    <row r="472" spans="1:6" ht="15" customHeight="1" x14ac:dyDescent="0.25">
      <c r="A472" s="31">
        <v>4</v>
      </c>
      <c r="B472" s="13" t="s">
        <v>116</v>
      </c>
      <c r="C472" s="31" t="s">
        <v>117</v>
      </c>
      <c r="D472" s="14">
        <v>300</v>
      </c>
      <c r="E472" s="31">
        <v>6.53</v>
      </c>
      <c r="F472" s="14">
        <v>1959</v>
      </c>
    </row>
    <row r="473" spans="1:6" ht="15" customHeight="1" x14ac:dyDescent="0.25">
      <c r="A473" s="31">
        <v>5</v>
      </c>
      <c r="B473" s="13" t="s">
        <v>214</v>
      </c>
      <c r="C473" s="31" t="s">
        <v>16</v>
      </c>
      <c r="D473" s="14">
        <v>138</v>
      </c>
      <c r="E473" s="31">
        <v>15</v>
      </c>
      <c r="F473" s="14">
        <v>2070</v>
      </c>
    </row>
    <row r="474" spans="1:6" ht="15" customHeight="1" x14ac:dyDescent="0.25">
      <c r="A474" s="31">
        <v>6</v>
      </c>
      <c r="B474" s="13" t="s">
        <v>215</v>
      </c>
      <c r="C474" s="31" t="s">
        <v>16</v>
      </c>
      <c r="D474" s="14">
        <v>158</v>
      </c>
      <c r="E474" s="31">
        <v>10</v>
      </c>
      <c r="F474" s="14">
        <v>1580</v>
      </c>
    </row>
    <row r="475" spans="1:6" ht="15" customHeight="1" x14ac:dyDescent="0.25">
      <c r="A475" s="31">
        <v>7</v>
      </c>
      <c r="B475" s="13" t="s">
        <v>216</v>
      </c>
      <c r="C475" s="31" t="s">
        <v>16</v>
      </c>
      <c r="D475" s="14">
        <v>150</v>
      </c>
      <c r="E475" s="31">
        <v>10</v>
      </c>
      <c r="F475" s="14">
        <v>1500</v>
      </c>
    </row>
    <row r="476" spans="1:6" ht="15" customHeight="1" x14ac:dyDescent="0.25">
      <c r="A476" s="31">
        <v>8</v>
      </c>
      <c r="B476" s="13" t="s">
        <v>217</v>
      </c>
      <c r="C476" s="31" t="s">
        <v>218</v>
      </c>
      <c r="D476" s="14">
        <v>193</v>
      </c>
      <c r="E476" s="31">
        <v>10</v>
      </c>
      <c r="F476" s="14">
        <v>1930</v>
      </c>
    </row>
    <row r="477" spans="1:6" ht="15" customHeight="1" x14ac:dyDescent="0.25">
      <c r="A477" s="31">
        <v>9</v>
      </c>
      <c r="B477" s="13" t="s">
        <v>219</v>
      </c>
      <c r="C477" s="31" t="s">
        <v>220</v>
      </c>
      <c r="D477" s="14">
        <v>45</v>
      </c>
      <c r="E477" s="31">
        <v>20</v>
      </c>
      <c r="F477" s="14">
        <v>900</v>
      </c>
    </row>
    <row r="478" spans="1:6" ht="15" customHeight="1" thickBot="1" x14ac:dyDescent="0.3">
      <c r="A478" s="97"/>
      <c r="B478" s="98" t="s">
        <v>30</v>
      </c>
      <c r="C478" s="99"/>
      <c r="D478" s="99"/>
      <c r="E478" s="99"/>
      <c r="F478" s="100">
        <f>SUM(F469:F477)</f>
        <v>11319</v>
      </c>
    </row>
    <row r="479" spans="1:6" ht="15" customHeight="1" x14ac:dyDescent="0.25">
      <c r="A479" s="11"/>
      <c r="B479" s="11"/>
      <c r="C479" s="102"/>
      <c r="D479" s="102"/>
      <c r="E479" s="102"/>
      <c r="F479" s="12"/>
    </row>
    <row r="480" spans="1:6" ht="15" customHeight="1" x14ac:dyDescent="0.25">
      <c r="A480" s="11"/>
      <c r="B480" s="11"/>
      <c r="C480" s="102"/>
      <c r="D480" s="102"/>
      <c r="E480" s="102"/>
      <c r="F480" s="12"/>
    </row>
    <row r="481" spans="1:7" ht="15" customHeight="1" x14ac:dyDescent="0.25">
      <c r="B481" s="367" t="s">
        <v>300</v>
      </c>
      <c r="C481" s="367"/>
      <c r="D481" s="367"/>
      <c r="E481" s="367"/>
      <c r="F481" s="367"/>
      <c r="G481" s="367"/>
    </row>
    <row r="482" spans="1:7" ht="15" customHeight="1" thickBot="1" x14ac:dyDescent="0.35">
      <c r="B482" s="74"/>
      <c r="C482" s="73"/>
      <c r="D482" s="73"/>
      <c r="E482" s="73"/>
      <c r="F482" s="73"/>
      <c r="G482" s="273"/>
    </row>
    <row r="483" spans="1:7" ht="15" customHeight="1" thickBot="1" x14ac:dyDescent="0.3">
      <c r="A483" s="228" t="s">
        <v>1</v>
      </c>
      <c r="B483" s="69" t="s">
        <v>2</v>
      </c>
      <c r="C483" s="70" t="s">
        <v>3</v>
      </c>
      <c r="D483" s="70" t="s">
        <v>4</v>
      </c>
      <c r="E483" s="70" t="s">
        <v>5</v>
      </c>
      <c r="F483" s="71" t="s">
        <v>6</v>
      </c>
    </row>
    <row r="484" spans="1:7" ht="15" customHeight="1" x14ac:dyDescent="0.25">
      <c r="A484" s="227">
        <v>1</v>
      </c>
      <c r="B484" s="165" t="s">
        <v>151</v>
      </c>
      <c r="C484" s="29" t="s">
        <v>17</v>
      </c>
      <c r="D484" s="29">
        <v>172</v>
      </c>
      <c r="E484" s="47">
        <v>50</v>
      </c>
      <c r="F484" s="29">
        <v>8600</v>
      </c>
    </row>
    <row r="485" spans="1:7" ht="15" customHeight="1" x14ac:dyDescent="0.25">
      <c r="A485" s="226">
        <f>A484+1</f>
        <v>2</v>
      </c>
      <c r="B485" s="165" t="s">
        <v>152</v>
      </c>
      <c r="C485" s="29" t="s">
        <v>17</v>
      </c>
      <c r="D485" s="29">
        <v>60</v>
      </c>
      <c r="E485" s="47">
        <v>100</v>
      </c>
      <c r="F485" s="29">
        <v>6000</v>
      </c>
    </row>
    <row r="486" spans="1:7" ht="15" customHeight="1" x14ac:dyDescent="0.25">
      <c r="A486" s="226">
        <f t="shared" ref="A486:A487" si="15">A485+1</f>
        <v>3</v>
      </c>
      <c r="B486" s="165" t="s">
        <v>388</v>
      </c>
      <c r="C486" s="29" t="s">
        <v>17</v>
      </c>
      <c r="D486" s="29">
        <v>2100</v>
      </c>
      <c r="E486" s="47">
        <v>2</v>
      </c>
      <c r="F486" s="29">
        <v>4200</v>
      </c>
    </row>
    <row r="487" spans="1:7" ht="15" customHeight="1" thickBot="1" x14ac:dyDescent="0.3">
      <c r="A487" s="226">
        <f t="shared" si="15"/>
        <v>4</v>
      </c>
      <c r="B487" s="165" t="s">
        <v>390</v>
      </c>
      <c r="C487" s="29" t="s">
        <v>17</v>
      </c>
      <c r="D487" s="29">
        <f>F487/E487</f>
        <v>17000</v>
      </c>
      <c r="E487" s="47">
        <v>1</v>
      </c>
      <c r="F487" s="29">
        <v>17000</v>
      </c>
    </row>
    <row r="488" spans="1:7" ht="15" customHeight="1" thickBot="1" x14ac:dyDescent="0.3">
      <c r="A488" s="67"/>
      <c r="B488" s="50" t="s">
        <v>8</v>
      </c>
      <c r="C488" s="70"/>
      <c r="D488" s="88"/>
      <c r="E488" s="20"/>
      <c r="F488" s="89">
        <f>SUM(F484:F487)</f>
        <v>35800</v>
      </c>
    </row>
    <row r="489" spans="1:7" ht="15" customHeight="1" x14ac:dyDescent="0.25">
      <c r="A489" s="11"/>
      <c r="B489" s="11"/>
      <c r="C489" s="102"/>
      <c r="D489" s="102"/>
      <c r="E489" s="102"/>
      <c r="F489" s="12"/>
    </row>
    <row r="490" spans="1:7" ht="15" customHeight="1" x14ac:dyDescent="0.25">
      <c r="A490" s="11"/>
      <c r="B490" s="11"/>
      <c r="C490" s="102"/>
      <c r="D490" s="102"/>
      <c r="E490" s="102"/>
      <c r="F490" s="12"/>
    </row>
    <row r="491" spans="1:7" ht="15" customHeight="1" x14ac:dyDescent="0.25"/>
    <row r="492" spans="1:7" ht="15" customHeight="1" x14ac:dyDescent="0.3">
      <c r="B492" s="369" t="s">
        <v>34</v>
      </c>
      <c r="C492" s="370"/>
      <c r="D492" s="370"/>
      <c r="E492" s="370"/>
      <c r="F492" s="370"/>
      <c r="G492" s="370"/>
    </row>
    <row r="493" spans="1:7" ht="15" customHeight="1" x14ac:dyDescent="0.25"/>
    <row r="494" spans="1:7" ht="15" customHeight="1" thickBot="1" x14ac:dyDescent="0.3">
      <c r="B494" s="8" t="s">
        <v>12</v>
      </c>
    </row>
    <row r="495" spans="1:7" ht="15" customHeight="1" thickBot="1" x14ac:dyDescent="0.3">
      <c r="A495" s="51">
        <v>1</v>
      </c>
      <c r="B495" s="52" t="s">
        <v>33</v>
      </c>
      <c r="C495" s="93"/>
      <c r="D495" s="84"/>
      <c r="E495" s="3"/>
      <c r="F495" s="16">
        <v>2200</v>
      </c>
    </row>
    <row r="496" spans="1:7" ht="15" customHeight="1" x14ac:dyDescent="0.25">
      <c r="A496" s="55"/>
      <c r="B496" s="39"/>
      <c r="C496" s="55"/>
      <c r="D496" s="85"/>
      <c r="E496" s="10"/>
      <c r="F496" s="12"/>
    </row>
    <row r="497" spans="1:6" ht="15" customHeight="1" thickBot="1" x14ac:dyDescent="0.3">
      <c r="A497" s="56"/>
      <c r="B497" s="46" t="s">
        <v>28</v>
      </c>
      <c r="C497" s="57"/>
      <c r="D497" s="54"/>
      <c r="E497" s="55"/>
      <c r="F497" s="54"/>
    </row>
    <row r="498" spans="1:6" ht="15" customHeight="1" x14ac:dyDescent="0.25">
      <c r="A498" s="161" t="s">
        <v>29</v>
      </c>
      <c r="B498" s="162" t="s">
        <v>2</v>
      </c>
      <c r="C498" s="163" t="s">
        <v>3</v>
      </c>
      <c r="D498" s="163" t="s">
        <v>4</v>
      </c>
      <c r="E498" s="163" t="s">
        <v>5</v>
      </c>
      <c r="F498" s="164" t="s">
        <v>6</v>
      </c>
    </row>
    <row r="499" spans="1:6" ht="15" customHeight="1" x14ac:dyDescent="0.25">
      <c r="A499" s="47">
        <v>1</v>
      </c>
      <c r="B499" s="165" t="s">
        <v>114</v>
      </c>
      <c r="C499" s="29"/>
      <c r="D499" s="29"/>
      <c r="E499" s="47"/>
      <c r="F499" s="29">
        <v>1660</v>
      </c>
    </row>
    <row r="500" spans="1:6" ht="15" customHeight="1" x14ac:dyDescent="0.25">
      <c r="A500" s="47">
        <f>A499+1</f>
        <v>2</v>
      </c>
      <c r="B500" s="165" t="s">
        <v>150</v>
      </c>
      <c r="C500" s="31" t="s">
        <v>7</v>
      </c>
      <c r="D500" s="29">
        <v>501.3</v>
      </c>
      <c r="E500" s="47">
        <v>10</v>
      </c>
      <c r="F500" s="29">
        <f>D500*E500</f>
        <v>5013</v>
      </c>
    </row>
    <row r="501" spans="1:6" ht="15" customHeight="1" x14ac:dyDescent="0.25">
      <c r="A501" s="47">
        <f t="shared" ref="A501:A526" si="16">A500+1</f>
        <v>3</v>
      </c>
      <c r="B501" s="165" t="s">
        <v>170</v>
      </c>
      <c r="C501" s="31" t="s">
        <v>7</v>
      </c>
      <c r="D501" s="31">
        <v>2500</v>
      </c>
      <c r="E501" s="29">
        <v>4</v>
      </c>
      <c r="F501" s="47">
        <v>10000</v>
      </c>
    </row>
    <row r="502" spans="1:6" ht="15" customHeight="1" x14ac:dyDescent="0.25">
      <c r="A502" s="47">
        <f t="shared" si="16"/>
        <v>4</v>
      </c>
      <c r="B502" s="165" t="s">
        <v>171</v>
      </c>
      <c r="C502" s="31" t="s">
        <v>7</v>
      </c>
      <c r="D502" s="31">
        <v>2500</v>
      </c>
      <c r="E502" s="29">
        <v>2</v>
      </c>
      <c r="F502" s="47">
        <v>5000</v>
      </c>
    </row>
    <row r="503" spans="1:6" ht="15" customHeight="1" x14ac:dyDescent="0.25">
      <c r="A503" s="47">
        <f t="shared" si="16"/>
        <v>5</v>
      </c>
      <c r="B503" s="165" t="s">
        <v>172</v>
      </c>
      <c r="C503" s="31" t="s">
        <v>7</v>
      </c>
      <c r="D503" s="31">
        <v>5250</v>
      </c>
      <c r="E503" s="29">
        <v>1</v>
      </c>
      <c r="F503" s="47">
        <v>5250</v>
      </c>
    </row>
    <row r="504" spans="1:6" ht="15" customHeight="1" x14ac:dyDescent="0.25">
      <c r="A504" s="47">
        <f t="shared" si="16"/>
        <v>6</v>
      </c>
      <c r="B504" s="165" t="s">
        <v>173</v>
      </c>
      <c r="C504" s="31" t="s">
        <v>7</v>
      </c>
      <c r="D504" s="29">
        <v>70</v>
      </c>
      <c r="E504" s="47">
        <v>65</v>
      </c>
      <c r="F504" s="29">
        <v>4550</v>
      </c>
    </row>
    <row r="505" spans="1:6" ht="15" customHeight="1" x14ac:dyDescent="0.25">
      <c r="A505" s="47">
        <f t="shared" si="16"/>
        <v>7</v>
      </c>
      <c r="B505" s="165" t="s">
        <v>174</v>
      </c>
      <c r="C505" s="31" t="s">
        <v>7</v>
      </c>
      <c r="D505" s="29">
        <v>52</v>
      </c>
      <c r="E505" s="47">
        <v>16</v>
      </c>
      <c r="F505" s="29">
        <v>832</v>
      </c>
    </row>
    <row r="506" spans="1:6" ht="15" customHeight="1" x14ac:dyDescent="0.25">
      <c r="A506" s="47">
        <f t="shared" si="16"/>
        <v>8</v>
      </c>
      <c r="B506" s="165" t="s">
        <v>175</v>
      </c>
      <c r="C506" s="31" t="s">
        <v>7</v>
      </c>
      <c r="D506" s="29">
        <v>100</v>
      </c>
      <c r="E506" s="47">
        <v>6</v>
      </c>
      <c r="F506" s="29">
        <v>600</v>
      </c>
    </row>
    <row r="507" spans="1:6" ht="15" customHeight="1" x14ac:dyDescent="0.25">
      <c r="A507" s="47">
        <f t="shared" si="16"/>
        <v>9</v>
      </c>
      <c r="B507" s="165" t="s">
        <v>176</v>
      </c>
      <c r="C507" s="31" t="s">
        <v>7</v>
      </c>
      <c r="D507" s="29">
        <v>10</v>
      </c>
      <c r="E507" s="47">
        <v>1470</v>
      </c>
      <c r="F507" s="29">
        <v>14700</v>
      </c>
    </row>
    <row r="508" spans="1:6" ht="15" customHeight="1" x14ac:dyDescent="0.25">
      <c r="A508" s="47">
        <f t="shared" si="16"/>
        <v>10</v>
      </c>
      <c r="B508" s="165" t="s">
        <v>177</v>
      </c>
      <c r="C508" s="31" t="s">
        <v>7</v>
      </c>
      <c r="D508" s="29">
        <v>1400</v>
      </c>
      <c r="E508" s="47">
        <v>2</v>
      </c>
      <c r="F508" s="29">
        <v>2800</v>
      </c>
    </row>
    <row r="509" spans="1:6" ht="15" customHeight="1" x14ac:dyDescent="0.25">
      <c r="A509" s="47">
        <f t="shared" si="16"/>
        <v>11</v>
      </c>
      <c r="B509" s="165" t="s">
        <v>178</v>
      </c>
      <c r="C509" s="31" t="s">
        <v>7</v>
      </c>
      <c r="D509" s="29">
        <v>40</v>
      </c>
      <c r="E509" s="47">
        <v>6</v>
      </c>
      <c r="F509" s="29">
        <v>240</v>
      </c>
    </row>
    <row r="510" spans="1:6" ht="15" customHeight="1" x14ac:dyDescent="0.25">
      <c r="A510" s="47">
        <f t="shared" si="16"/>
        <v>12</v>
      </c>
      <c r="B510" s="165" t="s">
        <v>179</v>
      </c>
      <c r="C510" s="31" t="s">
        <v>7</v>
      </c>
      <c r="D510" s="29">
        <v>1930</v>
      </c>
      <c r="E510" s="47">
        <v>1</v>
      </c>
      <c r="F510" s="29">
        <v>1930</v>
      </c>
    </row>
    <row r="511" spans="1:6" ht="15" customHeight="1" x14ac:dyDescent="0.25">
      <c r="A511" s="47">
        <f t="shared" si="16"/>
        <v>13</v>
      </c>
      <c r="B511" s="165" t="s">
        <v>180</v>
      </c>
      <c r="C511" s="31" t="s">
        <v>7</v>
      </c>
      <c r="D511" s="29">
        <v>510</v>
      </c>
      <c r="E511" s="47">
        <v>7</v>
      </c>
      <c r="F511" s="29">
        <v>3570</v>
      </c>
    </row>
    <row r="512" spans="1:6" ht="15" customHeight="1" x14ac:dyDescent="0.25">
      <c r="A512" s="47">
        <f t="shared" si="16"/>
        <v>14</v>
      </c>
      <c r="B512" s="165" t="s">
        <v>181</v>
      </c>
      <c r="C512" s="31" t="s">
        <v>7</v>
      </c>
      <c r="D512" s="29">
        <v>145</v>
      </c>
      <c r="E512" s="47">
        <v>2</v>
      </c>
      <c r="F512" s="29">
        <v>290</v>
      </c>
    </row>
    <row r="513" spans="1:6" ht="15" customHeight="1" x14ac:dyDescent="0.25">
      <c r="A513" s="47">
        <f t="shared" si="16"/>
        <v>15</v>
      </c>
      <c r="B513" s="165" t="s">
        <v>182</v>
      </c>
      <c r="C513" s="31" t="s">
        <v>7</v>
      </c>
      <c r="D513" s="29">
        <v>260</v>
      </c>
      <c r="E513" s="47">
        <v>120</v>
      </c>
      <c r="F513" s="29">
        <v>31200</v>
      </c>
    </row>
    <row r="514" spans="1:6" ht="15" customHeight="1" x14ac:dyDescent="0.25">
      <c r="A514" s="47">
        <f t="shared" si="16"/>
        <v>16</v>
      </c>
      <c r="B514" s="165" t="s">
        <v>153</v>
      </c>
      <c r="C514" s="31" t="s">
        <v>7</v>
      </c>
      <c r="D514" s="29">
        <v>142</v>
      </c>
      <c r="E514" s="47">
        <v>4</v>
      </c>
      <c r="F514" s="29">
        <v>568</v>
      </c>
    </row>
    <row r="515" spans="1:6" ht="15" customHeight="1" x14ac:dyDescent="0.25">
      <c r="A515" s="47">
        <f t="shared" si="16"/>
        <v>17</v>
      </c>
      <c r="B515" s="165" t="s">
        <v>134</v>
      </c>
      <c r="C515" s="31" t="s">
        <v>7</v>
      </c>
      <c r="D515" s="29">
        <v>140</v>
      </c>
      <c r="E515" s="47">
        <v>2</v>
      </c>
      <c r="F515" s="29">
        <v>280</v>
      </c>
    </row>
    <row r="516" spans="1:6" ht="15" customHeight="1" x14ac:dyDescent="0.25">
      <c r="A516" s="47">
        <f t="shared" si="16"/>
        <v>18</v>
      </c>
      <c r="B516" s="165" t="s">
        <v>183</v>
      </c>
      <c r="C516" s="31" t="s">
        <v>7</v>
      </c>
      <c r="D516" s="29">
        <v>170</v>
      </c>
      <c r="E516" s="47">
        <v>4</v>
      </c>
      <c r="F516" s="29">
        <v>680</v>
      </c>
    </row>
    <row r="517" spans="1:6" ht="15" customHeight="1" x14ac:dyDescent="0.25">
      <c r="A517" s="47">
        <f t="shared" si="16"/>
        <v>19</v>
      </c>
      <c r="B517" s="165" t="s">
        <v>156</v>
      </c>
      <c r="C517" s="31" t="s">
        <v>7</v>
      </c>
      <c r="D517" s="29">
        <v>158</v>
      </c>
      <c r="E517" s="47">
        <v>25</v>
      </c>
      <c r="F517" s="29">
        <v>3950</v>
      </c>
    </row>
    <row r="518" spans="1:6" ht="15" customHeight="1" x14ac:dyDescent="0.25">
      <c r="A518" s="47">
        <f t="shared" si="16"/>
        <v>20</v>
      </c>
      <c r="B518" s="165" t="s">
        <v>184</v>
      </c>
      <c r="C518" s="31" t="s">
        <v>7</v>
      </c>
      <c r="D518" s="29">
        <v>510</v>
      </c>
      <c r="E518" s="47">
        <v>2</v>
      </c>
      <c r="F518" s="29">
        <v>1020</v>
      </c>
    </row>
    <row r="519" spans="1:6" ht="15" customHeight="1" x14ac:dyDescent="0.25">
      <c r="A519" s="47">
        <f t="shared" si="16"/>
        <v>21</v>
      </c>
      <c r="B519" s="165" t="s">
        <v>185</v>
      </c>
      <c r="C519" s="31" t="s">
        <v>7</v>
      </c>
      <c r="D519" s="29">
        <v>180</v>
      </c>
      <c r="E519" s="47">
        <v>3</v>
      </c>
      <c r="F519" s="29">
        <v>540</v>
      </c>
    </row>
    <row r="520" spans="1:6" ht="15" customHeight="1" x14ac:dyDescent="0.25">
      <c r="A520" s="47">
        <f t="shared" si="16"/>
        <v>22</v>
      </c>
      <c r="B520" s="165" t="s">
        <v>186</v>
      </c>
      <c r="C520" s="31" t="s">
        <v>7</v>
      </c>
      <c r="D520" s="29">
        <v>375</v>
      </c>
      <c r="E520" s="47">
        <v>1</v>
      </c>
      <c r="F520" s="29">
        <v>375</v>
      </c>
    </row>
    <row r="521" spans="1:6" ht="15" customHeight="1" x14ac:dyDescent="0.25">
      <c r="A521" s="47">
        <f t="shared" si="16"/>
        <v>23</v>
      </c>
      <c r="B521" s="165" t="s">
        <v>153</v>
      </c>
      <c r="C521" s="31" t="s">
        <v>7</v>
      </c>
      <c r="D521" s="29">
        <v>142</v>
      </c>
      <c r="E521" s="47">
        <v>7</v>
      </c>
      <c r="F521" s="29">
        <v>994</v>
      </c>
    </row>
    <row r="522" spans="1:6" ht="15" customHeight="1" x14ac:dyDescent="0.25">
      <c r="A522" s="47">
        <f t="shared" si="16"/>
        <v>24</v>
      </c>
      <c r="B522" s="165" t="s">
        <v>187</v>
      </c>
      <c r="C522" s="31" t="s">
        <v>7</v>
      </c>
      <c r="D522" s="29">
        <v>195</v>
      </c>
      <c r="E522" s="47">
        <v>1</v>
      </c>
      <c r="F522" s="29">
        <v>195</v>
      </c>
    </row>
    <row r="523" spans="1:6" ht="15" customHeight="1" x14ac:dyDescent="0.25">
      <c r="A523" s="47">
        <f t="shared" si="16"/>
        <v>25</v>
      </c>
      <c r="B523" s="165" t="s">
        <v>183</v>
      </c>
      <c r="C523" s="31" t="s">
        <v>7</v>
      </c>
      <c r="D523" s="29">
        <v>170</v>
      </c>
      <c r="E523" s="47">
        <v>1</v>
      </c>
      <c r="F523" s="29">
        <v>170</v>
      </c>
    </row>
    <row r="524" spans="1:6" ht="15" customHeight="1" x14ac:dyDescent="0.25">
      <c r="A524" s="47">
        <f t="shared" si="16"/>
        <v>26</v>
      </c>
      <c r="B524" s="165" t="s">
        <v>185</v>
      </c>
      <c r="C524" s="31" t="s">
        <v>7</v>
      </c>
      <c r="D524" s="29">
        <v>180</v>
      </c>
      <c r="E524" s="47">
        <v>5</v>
      </c>
      <c r="F524" s="29">
        <v>900</v>
      </c>
    </row>
    <row r="525" spans="1:6" ht="15" customHeight="1" x14ac:dyDescent="0.25">
      <c r="A525" s="47">
        <f t="shared" si="16"/>
        <v>27</v>
      </c>
      <c r="B525" s="165" t="s">
        <v>163</v>
      </c>
      <c r="C525" s="31" t="s">
        <v>7</v>
      </c>
      <c r="D525" s="29">
        <v>480</v>
      </c>
      <c r="E525" s="47">
        <v>8</v>
      </c>
      <c r="F525" s="29">
        <v>3840</v>
      </c>
    </row>
    <row r="526" spans="1:6" ht="15" customHeight="1" x14ac:dyDescent="0.25">
      <c r="A526" s="47">
        <f t="shared" si="16"/>
        <v>28</v>
      </c>
      <c r="B526" s="165" t="s">
        <v>188</v>
      </c>
      <c r="C526" s="31" t="s">
        <v>7</v>
      </c>
      <c r="D526" s="29">
        <v>67</v>
      </c>
      <c r="E526" s="47">
        <v>3</v>
      </c>
      <c r="F526" s="29">
        <v>201</v>
      </c>
    </row>
    <row r="527" spans="1:6" ht="15" customHeight="1" x14ac:dyDescent="0.25">
      <c r="A527" s="47"/>
    </row>
    <row r="528" spans="1:6" ht="15" customHeight="1" x14ac:dyDescent="0.25">
      <c r="A528" s="47"/>
    </row>
    <row r="529" spans="1:1" ht="15" customHeight="1" x14ac:dyDescent="0.25">
      <c r="A529" s="47"/>
    </row>
    <row r="530" spans="1:1" ht="15" customHeight="1" x14ac:dyDescent="0.25">
      <c r="A530" s="47"/>
    </row>
    <row r="531" spans="1:1" ht="15" customHeight="1" x14ac:dyDescent="0.25">
      <c r="A531" s="47"/>
    </row>
    <row r="532" spans="1:1" ht="15" customHeight="1" x14ac:dyDescent="0.25">
      <c r="A532" s="47"/>
    </row>
    <row r="533" spans="1:1" ht="15" customHeight="1" x14ac:dyDescent="0.25">
      <c r="A533" s="47"/>
    </row>
    <row r="534" spans="1:1" ht="15" customHeight="1" x14ac:dyDescent="0.25">
      <c r="A534" s="47"/>
    </row>
    <row r="535" spans="1:1" ht="15" customHeight="1" x14ac:dyDescent="0.25">
      <c r="A535" s="47"/>
    </row>
    <row r="536" spans="1:1" ht="15" customHeight="1" x14ac:dyDescent="0.25">
      <c r="A536" s="47"/>
    </row>
    <row r="537" spans="1:1" ht="15" customHeight="1" x14ac:dyDescent="0.25">
      <c r="A537" s="47"/>
    </row>
    <row r="538" spans="1:1" ht="15" customHeight="1" x14ac:dyDescent="0.25">
      <c r="A538" s="47"/>
    </row>
    <row r="539" spans="1:1" ht="15" customHeight="1" x14ac:dyDescent="0.25">
      <c r="A539" s="47"/>
    </row>
    <row r="540" spans="1:1" ht="15" customHeight="1" x14ac:dyDescent="0.25">
      <c r="A540" s="47"/>
    </row>
    <row r="541" spans="1:1" ht="15" customHeight="1" x14ac:dyDescent="0.25">
      <c r="A541" s="47"/>
    </row>
    <row r="542" spans="1:1" ht="15" customHeight="1" x14ac:dyDescent="0.25">
      <c r="A542" s="47"/>
    </row>
    <row r="543" spans="1:1" ht="15" customHeight="1" x14ac:dyDescent="0.25">
      <c r="A543" s="47"/>
    </row>
    <row r="544" spans="1:1" ht="15" customHeight="1" x14ac:dyDescent="0.25">
      <c r="A544" s="47"/>
    </row>
    <row r="545" spans="1:1" ht="15" customHeight="1" x14ac:dyDescent="0.25">
      <c r="A545" s="47"/>
    </row>
    <row r="546" spans="1:1" ht="15" customHeight="1" x14ac:dyDescent="0.25">
      <c r="A546" s="47"/>
    </row>
    <row r="547" spans="1:1" ht="15" customHeight="1" x14ac:dyDescent="0.25">
      <c r="A547" s="47"/>
    </row>
    <row r="548" spans="1:1" ht="15" customHeight="1" x14ac:dyDescent="0.25">
      <c r="A548" s="47"/>
    </row>
    <row r="549" spans="1:1" ht="15" customHeight="1" x14ac:dyDescent="0.25">
      <c r="A549" s="47"/>
    </row>
    <row r="550" spans="1:1" ht="15" customHeight="1" x14ac:dyDescent="0.25">
      <c r="A550" s="47"/>
    </row>
    <row r="551" spans="1:1" ht="15" customHeight="1" x14ac:dyDescent="0.25">
      <c r="A551" s="47"/>
    </row>
    <row r="552" spans="1:1" ht="15" customHeight="1" x14ac:dyDescent="0.25">
      <c r="A552" s="47"/>
    </row>
    <row r="553" spans="1:1" ht="15" customHeight="1" x14ac:dyDescent="0.25">
      <c r="A553" s="47"/>
    </row>
    <row r="554" spans="1:1" ht="15" customHeight="1" x14ac:dyDescent="0.25">
      <c r="A554" s="47"/>
    </row>
    <row r="555" spans="1:1" ht="15" customHeight="1" x14ac:dyDescent="0.25">
      <c r="A555" s="47"/>
    </row>
    <row r="556" spans="1:1" ht="15" customHeight="1" x14ac:dyDescent="0.25">
      <c r="A556" s="47"/>
    </row>
    <row r="557" spans="1:1" ht="15" customHeight="1" x14ac:dyDescent="0.25">
      <c r="A557" s="47"/>
    </row>
    <row r="558" spans="1:1" ht="15" customHeight="1" x14ac:dyDescent="0.25">
      <c r="A558" s="47"/>
    </row>
    <row r="559" spans="1:1" ht="15" customHeight="1" x14ac:dyDescent="0.25">
      <c r="A559" s="47"/>
    </row>
    <row r="560" spans="1:1" ht="15" customHeight="1" x14ac:dyDescent="0.25">
      <c r="A560" s="47"/>
    </row>
    <row r="561" spans="1:7" ht="15" customHeight="1" x14ac:dyDescent="0.25">
      <c r="A561" s="47"/>
    </row>
    <row r="562" spans="1:7" ht="15" customHeight="1" x14ac:dyDescent="0.25">
      <c r="A562" s="47"/>
    </row>
    <row r="563" spans="1:7" ht="15" customHeight="1" x14ac:dyDescent="0.25">
      <c r="A563" s="47"/>
    </row>
    <row r="564" spans="1:7" ht="15" customHeight="1" x14ac:dyDescent="0.25">
      <c r="A564" s="47"/>
    </row>
    <row r="565" spans="1:7" ht="15" customHeight="1" x14ac:dyDescent="0.25">
      <c r="A565" s="47"/>
    </row>
    <row r="566" spans="1:7" ht="15" customHeight="1" x14ac:dyDescent="0.25">
      <c r="A566" s="47"/>
      <c r="B566" s="165"/>
      <c r="C566" s="31"/>
      <c r="D566" s="29"/>
      <c r="E566" s="47"/>
      <c r="F566" s="29"/>
    </row>
    <row r="567" spans="1:7" ht="15" customHeight="1" x14ac:dyDescent="0.25">
      <c r="A567" s="47"/>
      <c r="B567" s="165"/>
      <c r="C567" s="31"/>
      <c r="D567" s="29"/>
      <c r="E567" s="47"/>
      <c r="F567" s="29"/>
    </row>
    <row r="568" spans="1:7" ht="15" customHeight="1" thickBot="1" x14ac:dyDescent="0.3">
      <c r="A568" s="299"/>
      <c r="B568" s="300" t="s">
        <v>8</v>
      </c>
      <c r="C568" s="301"/>
      <c r="D568" s="301"/>
      <c r="E568" s="301"/>
      <c r="F568" s="302">
        <f>SUM(F499:F565)</f>
        <v>101348</v>
      </c>
    </row>
    <row r="569" spans="1:7" ht="15" customHeight="1" x14ac:dyDescent="0.25"/>
    <row r="570" spans="1:7" ht="15" customHeight="1" x14ac:dyDescent="0.25"/>
    <row r="571" spans="1:7" ht="15" customHeight="1" x14ac:dyDescent="0.25">
      <c r="B571" s="367" t="s">
        <v>300</v>
      </c>
      <c r="C571" s="367"/>
      <c r="D571" s="367"/>
      <c r="E571" s="367"/>
      <c r="F571" s="367"/>
      <c r="G571" s="367"/>
    </row>
    <row r="572" spans="1:7" ht="15" customHeight="1" thickBot="1" x14ac:dyDescent="0.35">
      <c r="B572" s="74"/>
      <c r="C572" s="73"/>
      <c r="D572" s="73"/>
      <c r="E572" s="73"/>
      <c r="F572" s="73"/>
      <c r="G572" s="273"/>
    </row>
    <row r="573" spans="1:7" ht="15" customHeight="1" thickBot="1" x14ac:dyDescent="0.3">
      <c r="A573" s="228" t="s">
        <v>1</v>
      </c>
      <c r="B573" s="69" t="s">
        <v>2</v>
      </c>
      <c r="C573" s="70" t="s">
        <v>3</v>
      </c>
      <c r="D573" s="70" t="s">
        <v>4</v>
      </c>
      <c r="E573" s="70" t="s">
        <v>5</v>
      </c>
      <c r="F573" s="71" t="s">
        <v>6</v>
      </c>
    </row>
    <row r="574" spans="1:7" ht="15" customHeight="1" x14ac:dyDescent="0.25">
      <c r="A574" s="227">
        <v>1</v>
      </c>
      <c r="B574" s="165" t="s">
        <v>153</v>
      </c>
      <c r="C574" s="31" t="s">
        <v>7</v>
      </c>
      <c r="D574" s="29">
        <v>142</v>
      </c>
      <c r="E574" s="47">
        <v>15</v>
      </c>
      <c r="F574" s="29">
        <v>2130</v>
      </c>
    </row>
    <row r="575" spans="1:7" ht="15" customHeight="1" x14ac:dyDescent="0.25">
      <c r="A575" s="226">
        <f>A574+1</f>
        <v>2</v>
      </c>
      <c r="B575" s="165" t="s">
        <v>134</v>
      </c>
      <c r="C575" s="31" t="s">
        <v>7</v>
      </c>
      <c r="D575" s="29">
        <v>140</v>
      </c>
      <c r="E575" s="47">
        <v>8</v>
      </c>
      <c r="F575" s="29">
        <v>1120</v>
      </c>
    </row>
    <row r="576" spans="1:7" ht="15" customHeight="1" x14ac:dyDescent="0.25">
      <c r="A576" s="226">
        <f t="shared" ref="A576:A580" si="17">A575+1</f>
        <v>3</v>
      </c>
      <c r="B576" s="165" t="s">
        <v>154</v>
      </c>
      <c r="C576" s="31" t="s">
        <v>7</v>
      </c>
      <c r="D576" s="29">
        <v>100</v>
      </c>
      <c r="E576" s="47">
        <v>8</v>
      </c>
      <c r="F576" s="29">
        <v>800</v>
      </c>
    </row>
    <row r="577" spans="1:7" ht="15" customHeight="1" x14ac:dyDescent="0.25">
      <c r="A577" s="226">
        <f t="shared" si="17"/>
        <v>4</v>
      </c>
      <c r="B577" s="165" t="s">
        <v>155</v>
      </c>
      <c r="C577" s="31" t="s">
        <v>7</v>
      </c>
      <c r="D577" s="29">
        <v>138</v>
      </c>
      <c r="E577" s="47">
        <v>6</v>
      </c>
      <c r="F577" s="29">
        <v>828</v>
      </c>
    </row>
    <row r="578" spans="1:7" ht="15" customHeight="1" x14ac:dyDescent="0.25">
      <c r="A578" s="226">
        <f t="shared" si="17"/>
        <v>5</v>
      </c>
      <c r="B578" s="165" t="s">
        <v>156</v>
      </c>
      <c r="C578" s="31" t="s">
        <v>7</v>
      </c>
      <c r="D578" s="29">
        <v>158</v>
      </c>
      <c r="E578" s="47">
        <v>30</v>
      </c>
      <c r="F578" s="29">
        <v>4740</v>
      </c>
    </row>
    <row r="579" spans="1:7" ht="15" customHeight="1" x14ac:dyDescent="0.25">
      <c r="A579" s="226">
        <f t="shared" si="17"/>
        <v>6</v>
      </c>
      <c r="B579" s="165" t="s">
        <v>157</v>
      </c>
      <c r="C579" s="31" t="s">
        <v>7</v>
      </c>
      <c r="D579" s="29">
        <v>53</v>
      </c>
      <c r="E579" s="47">
        <v>45</v>
      </c>
      <c r="F579" s="29">
        <v>2385</v>
      </c>
    </row>
    <row r="580" spans="1:7" ht="15" customHeight="1" x14ac:dyDescent="0.25">
      <c r="A580" s="226">
        <f t="shared" si="17"/>
        <v>7</v>
      </c>
      <c r="B580" s="165" t="s">
        <v>158</v>
      </c>
      <c r="C580" s="31" t="s">
        <v>7</v>
      </c>
      <c r="D580" s="29">
        <v>167</v>
      </c>
      <c r="E580" s="47">
        <v>6</v>
      </c>
      <c r="F580" s="29">
        <v>1002</v>
      </c>
    </row>
    <row r="581" spans="1:7" ht="15" customHeight="1" thickBot="1" x14ac:dyDescent="0.3">
      <c r="A581" s="310">
        <v>8</v>
      </c>
    </row>
    <row r="582" spans="1:7" ht="15" customHeight="1" thickBot="1" x14ac:dyDescent="0.3">
      <c r="A582" s="67"/>
      <c r="B582" s="50" t="s">
        <v>8</v>
      </c>
      <c r="C582" s="70"/>
      <c r="D582" s="88"/>
      <c r="E582" s="20"/>
      <c r="F582" s="89">
        <f>SUM(F574:F581)</f>
        <v>13005</v>
      </c>
    </row>
    <row r="583" spans="1:7" ht="15" customHeight="1" x14ac:dyDescent="0.25"/>
    <row r="584" spans="1:7" ht="15" customHeight="1" x14ac:dyDescent="0.25"/>
    <row r="585" spans="1:7" ht="15" customHeight="1" x14ac:dyDescent="0.25"/>
    <row r="586" spans="1:7" ht="15" customHeight="1" x14ac:dyDescent="0.3">
      <c r="B586" s="369" t="s">
        <v>35</v>
      </c>
      <c r="C586" s="370"/>
      <c r="D586" s="370"/>
      <c r="E586" s="370"/>
      <c r="F586" s="370"/>
      <c r="G586" s="370"/>
    </row>
    <row r="587" spans="1:7" ht="15" customHeight="1" x14ac:dyDescent="0.25"/>
    <row r="588" spans="1:7" ht="15" customHeight="1" x14ac:dyDescent="0.25"/>
    <row r="589" spans="1:7" ht="15" customHeight="1" thickBot="1" x14ac:dyDescent="0.3">
      <c r="B589" s="8" t="s">
        <v>12</v>
      </c>
    </row>
    <row r="590" spans="1:7" ht="15" customHeight="1" thickBot="1" x14ac:dyDescent="0.3">
      <c r="A590" s="51">
        <v>1</v>
      </c>
      <c r="B590" s="52" t="s">
        <v>33</v>
      </c>
      <c r="C590" s="93"/>
      <c r="D590" s="84"/>
      <c r="E590" s="3"/>
      <c r="F590" s="16">
        <v>1950</v>
      </c>
    </row>
    <row r="591" spans="1:7" ht="15" customHeight="1" x14ac:dyDescent="0.25"/>
    <row r="592" spans="1:7" ht="15" customHeight="1" x14ac:dyDescent="0.25">
      <c r="B592" s="45" t="s">
        <v>31</v>
      </c>
    </row>
    <row r="593" spans="1:6" ht="15" customHeight="1" x14ac:dyDescent="0.25">
      <c r="A593" s="121" t="s">
        <v>29</v>
      </c>
      <c r="B593" s="121" t="s">
        <v>2</v>
      </c>
      <c r="C593" s="47" t="s">
        <v>3</v>
      </c>
      <c r="D593" s="47" t="s">
        <v>4</v>
      </c>
      <c r="E593" s="47" t="s">
        <v>5</v>
      </c>
      <c r="F593" s="47" t="s">
        <v>6</v>
      </c>
    </row>
    <row r="594" spans="1:6" ht="15" customHeight="1" x14ac:dyDescent="0.25">
      <c r="A594" s="166">
        <v>1</v>
      </c>
      <c r="B594" s="13" t="s">
        <v>48</v>
      </c>
      <c r="C594" s="29" t="s">
        <v>17</v>
      </c>
      <c r="D594" s="14">
        <v>2500</v>
      </c>
      <c r="E594" s="31">
        <v>1</v>
      </c>
      <c r="F594" s="14">
        <v>2500</v>
      </c>
    </row>
    <row r="595" spans="1:6" ht="15" customHeight="1" x14ac:dyDescent="0.25">
      <c r="A595" s="166">
        <v>2</v>
      </c>
      <c r="B595" s="13" t="s">
        <v>19</v>
      </c>
      <c r="C595" s="29" t="s">
        <v>17</v>
      </c>
      <c r="D595" s="14">
        <v>2800</v>
      </c>
      <c r="E595" s="31">
        <v>1</v>
      </c>
      <c r="F595" s="14">
        <v>2800</v>
      </c>
    </row>
    <row r="596" spans="1:6" ht="15" customHeight="1" x14ac:dyDescent="0.25">
      <c r="A596" s="166">
        <v>3</v>
      </c>
      <c r="B596" s="13" t="s">
        <v>110</v>
      </c>
      <c r="C596" s="29" t="s">
        <v>17</v>
      </c>
      <c r="D596" s="14">
        <v>2400</v>
      </c>
      <c r="E596" s="31">
        <v>2</v>
      </c>
      <c r="F596" s="14">
        <v>4800</v>
      </c>
    </row>
    <row r="597" spans="1:6" ht="15" customHeight="1" x14ac:dyDescent="0.25">
      <c r="A597" s="186">
        <v>4</v>
      </c>
      <c r="B597" s="182" t="s">
        <v>111</v>
      </c>
      <c r="C597" s="183" t="s">
        <v>17</v>
      </c>
      <c r="D597" s="14">
        <v>2045</v>
      </c>
      <c r="E597" s="187">
        <v>1</v>
      </c>
      <c r="F597" s="14">
        <v>2045</v>
      </c>
    </row>
    <row r="598" spans="1:6" ht="15" customHeight="1" x14ac:dyDescent="0.25">
      <c r="A598" s="186">
        <v>5</v>
      </c>
      <c r="B598" s="182" t="s">
        <v>393</v>
      </c>
      <c r="C598" s="183" t="s">
        <v>17</v>
      </c>
      <c r="D598" s="14">
        <v>100</v>
      </c>
      <c r="E598" s="187">
        <v>2</v>
      </c>
      <c r="F598" s="14">
        <v>200</v>
      </c>
    </row>
    <row r="599" spans="1:6" ht="15" customHeight="1" x14ac:dyDescent="0.25">
      <c r="A599" s="186">
        <v>6</v>
      </c>
      <c r="B599" s="182" t="s">
        <v>394</v>
      </c>
      <c r="C599" s="183" t="s">
        <v>17</v>
      </c>
      <c r="D599" s="14">
        <v>90</v>
      </c>
      <c r="E599" s="187">
        <v>10</v>
      </c>
      <c r="F599" s="14">
        <v>900</v>
      </c>
    </row>
    <row r="600" spans="1:6" ht="15" customHeight="1" x14ac:dyDescent="0.25">
      <c r="A600" s="185"/>
      <c r="B600" s="182" t="s">
        <v>8</v>
      </c>
      <c r="C600" s="183"/>
      <c r="D600" s="184"/>
      <c r="E600" s="184"/>
      <c r="F600" s="14">
        <f>SUM(F594:F599)</f>
        <v>13245</v>
      </c>
    </row>
    <row r="601" spans="1:6" ht="15" customHeight="1" x14ac:dyDescent="0.25">
      <c r="A601" s="188"/>
      <c r="B601" s="189"/>
      <c r="C601" s="190"/>
      <c r="D601" s="191"/>
      <c r="E601" s="191"/>
      <c r="F601" s="191"/>
    </row>
    <row r="602" spans="1:6" ht="15" customHeight="1" x14ac:dyDescent="0.25">
      <c r="A602" s="188"/>
      <c r="B602" s="189"/>
      <c r="C602" s="190"/>
      <c r="D602" s="191"/>
      <c r="E602" s="191"/>
      <c r="F602" s="191"/>
    </row>
    <row r="603" spans="1:6" ht="15" customHeight="1" x14ac:dyDescent="0.25">
      <c r="A603" s="188"/>
      <c r="B603" s="189"/>
      <c r="C603" s="190"/>
      <c r="D603" s="191"/>
      <c r="E603" s="191"/>
      <c r="F603" s="191"/>
    </row>
    <row r="604" spans="1:6" ht="15" customHeight="1" thickBot="1" x14ac:dyDescent="0.3">
      <c r="A604" s="371" t="s">
        <v>37</v>
      </c>
      <c r="B604" s="371"/>
      <c r="C604" s="371"/>
      <c r="D604" s="371"/>
      <c r="E604" s="371"/>
      <c r="F604" s="371"/>
    </row>
    <row r="605" spans="1:6" ht="15" customHeight="1" thickBot="1" x14ac:dyDescent="0.3">
      <c r="A605" s="77" t="s">
        <v>29</v>
      </c>
      <c r="B605" s="78" t="s">
        <v>2</v>
      </c>
      <c r="C605" s="79" t="s">
        <v>3</v>
      </c>
      <c r="D605" s="79" t="s">
        <v>4</v>
      </c>
      <c r="E605" s="79" t="s">
        <v>5</v>
      </c>
      <c r="F605" s="80" t="s">
        <v>6</v>
      </c>
    </row>
    <row r="606" spans="1:6" ht="15" customHeight="1" x14ac:dyDescent="0.25">
      <c r="A606" s="94">
        <v>1</v>
      </c>
      <c r="B606" s="17" t="s">
        <v>159</v>
      </c>
      <c r="C606" s="64" t="s">
        <v>17</v>
      </c>
      <c r="D606" s="38">
        <v>690</v>
      </c>
      <c r="E606" s="30">
        <v>1</v>
      </c>
      <c r="F606" s="38">
        <v>690</v>
      </c>
    </row>
    <row r="607" spans="1:6" ht="15" customHeight="1" x14ac:dyDescent="0.25">
      <c r="A607" s="166">
        <f t="shared" ref="A607:A615" si="18">A606+1</f>
        <v>2</v>
      </c>
      <c r="B607" s="13" t="s">
        <v>160</v>
      </c>
      <c r="C607" s="29" t="s">
        <v>17</v>
      </c>
      <c r="D607" s="14">
        <v>219.5</v>
      </c>
      <c r="E607" s="31">
        <v>6</v>
      </c>
      <c r="F607" s="14">
        <v>1317</v>
      </c>
    </row>
    <row r="608" spans="1:6" ht="15" customHeight="1" x14ac:dyDescent="0.25">
      <c r="A608" s="166">
        <f t="shared" si="18"/>
        <v>3</v>
      </c>
      <c r="B608" s="13" t="s">
        <v>161</v>
      </c>
      <c r="C608" s="29" t="s">
        <v>17</v>
      </c>
      <c r="D608" s="14">
        <v>60</v>
      </c>
      <c r="E608" s="31">
        <v>1</v>
      </c>
      <c r="F608" s="14">
        <v>60</v>
      </c>
    </row>
    <row r="609" spans="1:7" ht="15" customHeight="1" x14ac:dyDescent="0.25">
      <c r="A609" s="166">
        <f t="shared" si="18"/>
        <v>4</v>
      </c>
      <c r="B609" s="13" t="s">
        <v>150</v>
      </c>
      <c r="C609" s="29" t="s">
        <v>17</v>
      </c>
      <c r="D609" s="14">
        <v>501.3</v>
      </c>
      <c r="E609" s="31">
        <v>9</v>
      </c>
      <c r="F609" s="14">
        <v>4511.7</v>
      </c>
    </row>
    <row r="610" spans="1:7" ht="15" customHeight="1" x14ac:dyDescent="0.25">
      <c r="A610" s="166">
        <f t="shared" si="18"/>
        <v>5</v>
      </c>
      <c r="B610" s="13" t="s">
        <v>189</v>
      </c>
      <c r="C610" s="29" t="s">
        <v>17</v>
      </c>
      <c r="D610" s="29">
        <v>70</v>
      </c>
      <c r="E610" s="31">
        <v>41</v>
      </c>
      <c r="F610" s="14">
        <v>2870</v>
      </c>
    </row>
    <row r="611" spans="1:7" ht="15" customHeight="1" x14ac:dyDescent="0.25">
      <c r="A611" s="166">
        <f t="shared" si="18"/>
        <v>6</v>
      </c>
      <c r="B611" s="13" t="s">
        <v>190</v>
      </c>
      <c r="C611" s="29" t="s">
        <v>17</v>
      </c>
      <c r="D611" s="29">
        <v>52</v>
      </c>
      <c r="E611" s="31">
        <v>12</v>
      </c>
      <c r="F611" s="14">
        <v>624</v>
      </c>
    </row>
    <row r="612" spans="1:7" ht="15" customHeight="1" x14ac:dyDescent="0.25">
      <c r="A612" s="166">
        <f t="shared" si="18"/>
        <v>7</v>
      </c>
      <c r="B612" s="13" t="s">
        <v>175</v>
      </c>
      <c r="C612" s="29" t="s">
        <v>17</v>
      </c>
      <c r="D612" s="29">
        <v>100</v>
      </c>
      <c r="E612" s="31">
        <v>4</v>
      </c>
      <c r="F612" s="14">
        <v>400</v>
      </c>
    </row>
    <row r="613" spans="1:7" ht="15" customHeight="1" x14ac:dyDescent="0.25">
      <c r="A613" s="166">
        <f t="shared" si="18"/>
        <v>8</v>
      </c>
      <c r="B613" s="13" t="s">
        <v>176</v>
      </c>
      <c r="C613" s="29" t="s">
        <v>17</v>
      </c>
      <c r="D613" s="29">
        <v>10</v>
      </c>
      <c r="E613" s="31">
        <v>1000</v>
      </c>
      <c r="F613" s="14">
        <v>10000</v>
      </c>
    </row>
    <row r="614" spans="1:7" ht="15" customHeight="1" x14ac:dyDescent="0.25">
      <c r="A614" s="166">
        <f t="shared" si="18"/>
        <v>9</v>
      </c>
      <c r="B614" s="13" t="s">
        <v>177</v>
      </c>
      <c r="C614" s="29" t="s">
        <v>17</v>
      </c>
      <c r="D614" s="29">
        <v>1400</v>
      </c>
      <c r="E614" s="31">
        <v>2</v>
      </c>
      <c r="F614" s="14">
        <v>2800</v>
      </c>
    </row>
    <row r="615" spans="1:7" ht="15" customHeight="1" thickBot="1" x14ac:dyDescent="0.3">
      <c r="A615" s="166">
        <f t="shared" si="18"/>
        <v>10</v>
      </c>
      <c r="B615" s="13" t="s">
        <v>178</v>
      </c>
      <c r="C615" s="29" t="s">
        <v>17</v>
      </c>
      <c r="D615" s="29">
        <v>40</v>
      </c>
      <c r="E615" s="31">
        <v>4</v>
      </c>
      <c r="F615" s="14">
        <v>160</v>
      </c>
    </row>
    <row r="616" spans="1:7" ht="18.75" customHeight="1" thickBot="1" x14ac:dyDescent="0.3">
      <c r="A616" s="53"/>
      <c r="B616" s="61" t="s">
        <v>8</v>
      </c>
      <c r="C616" s="32"/>
      <c r="D616" s="32"/>
      <c r="E616" s="32"/>
      <c r="F616" s="16">
        <f>SUM(F606:F615)</f>
        <v>23432.7</v>
      </c>
    </row>
    <row r="617" spans="1:7" ht="15" customHeight="1" x14ac:dyDescent="0.25">
      <c r="A617" s="11"/>
      <c r="B617" s="101"/>
      <c r="C617" s="102"/>
      <c r="D617" s="102"/>
      <c r="E617" s="102"/>
      <c r="F617" s="12"/>
    </row>
    <row r="618" spans="1:7" ht="15" customHeight="1" x14ac:dyDescent="0.25">
      <c r="B618" s="367" t="s">
        <v>300</v>
      </c>
      <c r="C618" s="367"/>
      <c r="D618" s="367"/>
      <c r="E618" s="367"/>
      <c r="F618" s="367"/>
      <c r="G618" s="367"/>
    </row>
    <row r="619" spans="1:7" ht="15" customHeight="1" thickBot="1" x14ac:dyDescent="0.35">
      <c r="B619" s="74"/>
      <c r="C619" s="73"/>
      <c r="D619" s="73"/>
      <c r="E619" s="73"/>
      <c r="F619" s="73"/>
      <c r="G619" s="273"/>
    </row>
    <row r="620" spans="1:7" ht="15" customHeight="1" thickBot="1" x14ac:dyDescent="0.3">
      <c r="A620" s="228" t="s">
        <v>1</v>
      </c>
      <c r="B620" s="69" t="s">
        <v>2</v>
      </c>
      <c r="C620" s="70" t="s">
        <v>3</v>
      </c>
      <c r="D620" s="70" t="s">
        <v>4</v>
      </c>
      <c r="E620" s="70" t="s">
        <v>5</v>
      </c>
      <c r="F620" s="71" t="s">
        <v>6</v>
      </c>
    </row>
    <row r="621" spans="1:7" ht="15" customHeight="1" x14ac:dyDescent="0.25">
      <c r="A621" s="227">
        <v>1</v>
      </c>
      <c r="B621" s="13" t="s">
        <v>153</v>
      </c>
      <c r="C621" s="29" t="s">
        <v>17</v>
      </c>
      <c r="D621" s="14">
        <v>140</v>
      </c>
      <c r="E621" s="31">
        <v>2</v>
      </c>
      <c r="F621" s="14">
        <v>280</v>
      </c>
    </row>
    <row r="622" spans="1:7" ht="15" customHeight="1" x14ac:dyDescent="0.25">
      <c r="A622" s="226">
        <f>A621+1</f>
        <v>2</v>
      </c>
      <c r="B622" s="13" t="s">
        <v>134</v>
      </c>
      <c r="C622" s="29" t="s">
        <v>17</v>
      </c>
      <c r="D622" s="14">
        <v>140</v>
      </c>
      <c r="E622" s="31">
        <v>1</v>
      </c>
      <c r="F622" s="14">
        <v>140</v>
      </c>
    </row>
    <row r="623" spans="1:7" ht="15" customHeight="1" x14ac:dyDescent="0.25">
      <c r="A623" s="226">
        <f t="shared" ref="A623:A629" si="19">A622+1</f>
        <v>3</v>
      </c>
      <c r="B623" s="13" t="s">
        <v>162</v>
      </c>
      <c r="C623" s="29" t="s">
        <v>17</v>
      </c>
      <c r="D623" s="14">
        <v>500</v>
      </c>
      <c r="E623" s="31">
        <v>2</v>
      </c>
      <c r="F623" s="14">
        <v>1000</v>
      </c>
    </row>
    <row r="624" spans="1:7" ht="15" customHeight="1" x14ac:dyDescent="0.25">
      <c r="A624" s="226">
        <f t="shared" si="19"/>
        <v>4</v>
      </c>
      <c r="B624" s="13" t="s">
        <v>163</v>
      </c>
      <c r="C624" s="29" t="s">
        <v>17</v>
      </c>
      <c r="D624" s="14">
        <v>370</v>
      </c>
      <c r="E624" s="31">
        <v>6</v>
      </c>
      <c r="F624" s="14">
        <v>2220</v>
      </c>
    </row>
    <row r="625" spans="1:7" ht="15" customHeight="1" x14ac:dyDescent="0.25">
      <c r="A625" s="226">
        <f t="shared" si="19"/>
        <v>5</v>
      </c>
      <c r="B625" s="13" t="s">
        <v>163</v>
      </c>
      <c r="C625" s="29" t="s">
        <v>17</v>
      </c>
      <c r="D625" s="14">
        <v>485</v>
      </c>
      <c r="E625" s="31">
        <v>6</v>
      </c>
      <c r="F625" s="14">
        <v>2910</v>
      </c>
    </row>
    <row r="626" spans="1:7" ht="15" customHeight="1" x14ac:dyDescent="0.25">
      <c r="A626" s="226">
        <f t="shared" si="19"/>
        <v>6</v>
      </c>
      <c r="B626" s="13" t="s">
        <v>164</v>
      </c>
      <c r="C626" s="29" t="s">
        <v>17</v>
      </c>
      <c r="D626" s="14">
        <v>185</v>
      </c>
      <c r="E626" s="31">
        <v>12</v>
      </c>
      <c r="F626" s="14">
        <v>2220</v>
      </c>
    </row>
    <row r="627" spans="1:7" ht="15" customHeight="1" x14ac:dyDescent="0.25">
      <c r="A627" s="226">
        <f t="shared" si="19"/>
        <v>7</v>
      </c>
      <c r="B627" s="13" t="s">
        <v>165</v>
      </c>
      <c r="C627" s="29" t="s">
        <v>17</v>
      </c>
      <c r="D627" s="14">
        <v>110</v>
      </c>
      <c r="E627" s="31">
        <v>2</v>
      </c>
      <c r="F627" s="14">
        <v>220</v>
      </c>
    </row>
    <row r="628" spans="1:7" ht="15" customHeight="1" x14ac:dyDescent="0.25">
      <c r="A628" s="226">
        <f t="shared" si="19"/>
        <v>8</v>
      </c>
      <c r="B628" s="13" t="s">
        <v>166</v>
      </c>
      <c r="C628" s="29" t="s">
        <v>17</v>
      </c>
      <c r="D628" s="14">
        <v>600</v>
      </c>
      <c r="E628" s="31">
        <v>17.399999999999999</v>
      </c>
      <c r="F628" s="14">
        <v>10440</v>
      </c>
    </row>
    <row r="629" spans="1:7" ht="15" customHeight="1" thickBot="1" x14ac:dyDescent="0.3">
      <c r="A629" s="226">
        <f t="shared" si="19"/>
        <v>9</v>
      </c>
      <c r="B629" s="13" t="s">
        <v>167</v>
      </c>
      <c r="C629" s="29" t="s">
        <v>17</v>
      </c>
      <c r="D629" s="14">
        <v>710</v>
      </c>
      <c r="E629" s="31">
        <v>17.399999999999999</v>
      </c>
      <c r="F629" s="14">
        <v>12353.999999999998</v>
      </c>
    </row>
    <row r="630" spans="1:7" ht="15" customHeight="1" thickBot="1" x14ac:dyDescent="0.3">
      <c r="A630" s="67"/>
      <c r="B630" s="50" t="s">
        <v>8</v>
      </c>
      <c r="C630" s="70"/>
      <c r="D630" s="88"/>
      <c r="E630" s="20"/>
      <c r="F630" s="89">
        <f>SUM(F621:F629)</f>
        <v>31784</v>
      </c>
    </row>
    <row r="631" spans="1:7" ht="15" customHeight="1" x14ac:dyDescent="0.25">
      <c r="A631" s="11"/>
      <c r="B631" s="101"/>
      <c r="C631" s="102"/>
      <c r="D631" s="102"/>
      <c r="E631" s="102"/>
      <c r="F631" s="12"/>
    </row>
    <row r="632" spans="1:7" ht="15" customHeight="1" x14ac:dyDescent="0.25">
      <c r="A632" s="11"/>
      <c r="B632" s="101"/>
      <c r="C632" s="102"/>
      <c r="D632" s="102"/>
      <c r="E632" s="102"/>
      <c r="F632" s="12"/>
    </row>
    <row r="633" spans="1:7" ht="15" customHeight="1" x14ac:dyDescent="0.25"/>
    <row r="634" spans="1:7" ht="15" customHeight="1" x14ac:dyDescent="0.3">
      <c r="B634" s="369" t="s">
        <v>36</v>
      </c>
      <c r="C634" s="370"/>
      <c r="D634" s="370"/>
      <c r="E634" s="370"/>
      <c r="F634" s="370"/>
      <c r="G634" s="370"/>
    </row>
    <row r="635" spans="1:7" ht="15" customHeight="1" x14ac:dyDescent="0.25"/>
    <row r="636" spans="1:7" ht="15" customHeight="1" thickBot="1" x14ac:dyDescent="0.3">
      <c r="A636" s="371" t="s">
        <v>37</v>
      </c>
      <c r="B636" s="371"/>
      <c r="C636" s="371"/>
      <c r="D636" s="371"/>
      <c r="E636" s="371"/>
      <c r="F636" s="371"/>
    </row>
    <row r="637" spans="1:7" ht="15" customHeight="1" thickBot="1" x14ac:dyDescent="0.3">
      <c r="A637" s="77" t="s">
        <v>29</v>
      </c>
      <c r="B637" s="78" t="s">
        <v>2</v>
      </c>
      <c r="C637" s="79" t="s">
        <v>3</v>
      </c>
      <c r="D637" s="79" t="s">
        <v>4</v>
      </c>
      <c r="E637" s="79" t="s">
        <v>5</v>
      </c>
      <c r="F637" s="80" t="s">
        <v>6</v>
      </c>
    </row>
    <row r="638" spans="1:7" ht="15" customHeight="1" x14ac:dyDescent="0.25">
      <c r="A638" s="48">
        <v>1</v>
      </c>
      <c r="B638" s="76" t="s">
        <v>49</v>
      </c>
      <c r="C638" s="64" t="s">
        <v>17</v>
      </c>
      <c r="D638" s="64">
        <v>12000</v>
      </c>
      <c r="E638" s="48">
        <v>1</v>
      </c>
      <c r="F638" s="64">
        <v>12000</v>
      </c>
    </row>
    <row r="639" spans="1:7" ht="15" customHeight="1" x14ac:dyDescent="0.25">
      <c r="A639" s="47">
        <v>2</v>
      </c>
      <c r="B639" s="65" t="s">
        <v>50</v>
      </c>
      <c r="C639" s="29" t="s">
        <v>17</v>
      </c>
      <c r="D639" s="29">
        <v>480</v>
      </c>
      <c r="E639" s="47">
        <v>1</v>
      </c>
      <c r="F639" s="29">
        <v>480</v>
      </c>
    </row>
    <row r="640" spans="1:7" ht="15" customHeight="1" x14ac:dyDescent="0.25">
      <c r="A640" s="47">
        <v>3</v>
      </c>
      <c r="B640" s="65" t="s">
        <v>51</v>
      </c>
      <c r="C640" s="29" t="s">
        <v>17</v>
      </c>
      <c r="D640" s="29">
        <v>1500</v>
      </c>
      <c r="E640" s="47">
        <v>1</v>
      </c>
      <c r="F640" s="29">
        <v>1500</v>
      </c>
    </row>
    <row r="641" spans="1:6" ht="15" customHeight="1" x14ac:dyDescent="0.25">
      <c r="A641" s="47">
        <v>4</v>
      </c>
      <c r="B641" s="65" t="s">
        <v>114</v>
      </c>
      <c r="C641" s="29"/>
      <c r="D641" s="29"/>
      <c r="E641" s="47"/>
      <c r="F641" s="29">
        <v>1480</v>
      </c>
    </row>
    <row r="642" spans="1:6" ht="15" customHeight="1" x14ac:dyDescent="0.25">
      <c r="A642" s="47">
        <v>5</v>
      </c>
      <c r="B642" s="65" t="s">
        <v>131</v>
      </c>
      <c r="C642" s="29" t="s">
        <v>17</v>
      </c>
      <c r="D642" s="29">
        <v>3475</v>
      </c>
      <c r="E642" s="47">
        <v>2</v>
      </c>
      <c r="F642" s="29">
        <f>D642*E642</f>
        <v>6950</v>
      </c>
    </row>
    <row r="643" spans="1:6" ht="15" customHeight="1" x14ac:dyDescent="0.25">
      <c r="A643" s="47">
        <f>A642+1</f>
        <v>6</v>
      </c>
      <c r="B643" s="65" t="s">
        <v>132</v>
      </c>
      <c r="C643" s="29" t="s">
        <v>17</v>
      </c>
      <c r="D643" s="29">
        <v>4400</v>
      </c>
      <c r="E643" s="47">
        <v>1</v>
      </c>
      <c r="F643" s="29">
        <v>4400</v>
      </c>
    </row>
    <row r="644" spans="1:6" ht="15" customHeight="1" x14ac:dyDescent="0.25">
      <c r="A644" s="47">
        <f t="shared" ref="A644:A660" si="20">A643+1</f>
        <v>7</v>
      </c>
      <c r="B644" s="65" t="s">
        <v>191</v>
      </c>
      <c r="C644" s="29" t="s">
        <v>17</v>
      </c>
      <c r="D644" s="29">
        <v>416</v>
      </c>
      <c r="E644" s="29">
        <v>9</v>
      </c>
      <c r="F644" s="29">
        <v>3744</v>
      </c>
    </row>
    <row r="645" spans="1:6" ht="15" customHeight="1" x14ac:dyDescent="0.25">
      <c r="A645" s="47">
        <f t="shared" si="20"/>
        <v>8</v>
      </c>
      <c r="B645" s="65" t="s">
        <v>192</v>
      </c>
      <c r="C645" s="29" t="s">
        <v>17</v>
      </c>
      <c r="D645" s="29">
        <v>700</v>
      </c>
      <c r="E645" s="29">
        <v>8</v>
      </c>
      <c r="F645" s="29">
        <v>5600</v>
      </c>
    </row>
    <row r="646" spans="1:6" ht="15" customHeight="1" x14ac:dyDescent="0.25">
      <c r="A646" s="47">
        <f t="shared" si="20"/>
        <v>9</v>
      </c>
      <c r="B646" s="65" t="s">
        <v>48</v>
      </c>
      <c r="C646" s="29" t="s">
        <v>17</v>
      </c>
      <c r="D646" s="29">
        <v>5600</v>
      </c>
      <c r="E646" s="173">
        <v>1</v>
      </c>
      <c r="F646" s="29">
        <v>5600</v>
      </c>
    </row>
    <row r="647" spans="1:6" ht="15" customHeight="1" x14ac:dyDescent="0.25">
      <c r="A647" s="47">
        <f t="shared" si="20"/>
        <v>10</v>
      </c>
      <c r="B647" s="65" t="s">
        <v>204</v>
      </c>
      <c r="C647" s="29" t="s">
        <v>17</v>
      </c>
      <c r="D647" s="29">
        <v>6350</v>
      </c>
      <c r="E647" s="173">
        <v>1</v>
      </c>
      <c r="F647" s="29">
        <v>6350</v>
      </c>
    </row>
    <row r="648" spans="1:6" ht="15" customHeight="1" x14ac:dyDescent="0.25">
      <c r="A648" s="47">
        <f t="shared" si="20"/>
        <v>11</v>
      </c>
      <c r="B648" s="65" t="s">
        <v>205</v>
      </c>
      <c r="C648" s="29" t="s">
        <v>17</v>
      </c>
      <c r="D648" s="29">
        <f>F648/E648</f>
        <v>6900</v>
      </c>
      <c r="E648" s="173">
        <v>1</v>
      </c>
      <c r="F648" s="29">
        <v>6900</v>
      </c>
    </row>
    <row r="649" spans="1:6" ht="15" customHeight="1" x14ac:dyDescent="0.25">
      <c r="A649" s="47">
        <f t="shared" si="20"/>
        <v>12</v>
      </c>
      <c r="B649" s="65" t="s">
        <v>206</v>
      </c>
      <c r="C649" s="29" t="s">
        <v>17</v>
      </c>
      <c r="D649" s="29">
        <f>F649/E649</f>
        <v>8699</v>
      </c>
      <c r="E649" s="173">
        <v>1</v>
      </c>
      <c r="F649" s="29">
        <v>8699</v>
      </c>
    </row>
    <row r="650" spans="1:6" ht="15" customHeight="1" x14ac:dyDescent="0.25">
      <c r="A650" s="47">
        <f t="shared" si="20"/>
        <v>13</v>
      </c>
      <c r="B650" s="65" t="s">
        <v>207</v>
      </c>
      <c r="C650" s="29" t="s">
        <v>17</v>
      </c>
      <c r="D650" s="29">
        <v>18250</v>
      </c>
      <c r="E650" s="173">
        <v>1</v>
      </c>
      <c r="F650" s="29">
        <v>18250</v>
      </c>
    </row>
    <row r="651" spans="1:6" ht="15" customHeight="1" x14ac:dyDescent="0.25">
      <c r="A651" s="47">
        <f t="shared" si="20"/>
        <v>14</v>
      </c>
      <c r="B651" s="65" t="s">
        <v>379</v>
      </c>
      <c r="C651" s="29" t="s">
        <v>17</v>
      </c>
      <c r="D651" s="29">
        <v>2000</v>
      </c>
      <c r="E651" s="173">
        <v>4</v>
      </c>
      <c r="F651" s="29">
        <v>8000</v>
      </c>
    </row>
    <row r="652" spans="1:6" ht="15" customHeight="1" x14ac:dyDescent="0.25">
      <c r="A652" s="47">
        <f t="shared" si="20"/>
        <v>15</v>
      </c>
      <c r="B652" s="65" t="s">
        <v>380</v>
      </c>
      <c r="C652" s="29" t="s">
        <v>17</v>
      </c>
      <c r="D652" s="29">
        <v>649</v>
      </c>
      <c r="E652" s="173">
        <v>1</v>
      </c>
      <c r="F652" s="29">
        <v>649</v>
      </c>
    </row>
    <row r="653" spans="1:6" ht="15" customHeight="1" x14ac:dyDescent="0.25">
      <c r="A653" s="47">
        <f t="shared" si="20"/>
        <v>16</v>
      </c>
      <c r="B653" s="65" t="s">
        <v>381</v>
      </c>
      <c r="C653" s="29" t="s">
        <v>17</v>
      </c>
      <c r="D653" s="29">
        <v>1590</v>
      </c>
      <c r="E653" s="173">
        <v>1</v>
      </c>
      <c r="F653" s="29">
        <v>1590</v>
      </c>
    </row>
    <row r="654" spans="1:6" ht="15" customHeight="1" x14ac:dyDescent="0.25">
      <c r="A654" s="47">
        <f t="shared" si="20"/>
        <v>17</v>
      </c>
      <c r="B654" s="65" t="s">
        <v>382</v>
      </c>
      <c r="C654" s="29" t="s">
        <v>17</v>
      </c>
      <c r="D654" s="29">
        <v>700</v>
      </c>
      <c r="E654" s="173">
        <v>1</v>
      </c>
      <c r="F654" s="29">
        <v>700</v>
      </c>
    </row>
    <row r="655" spans="1:6" ht="15" customHeight="1" x14ac:dyDescent="0.25">
      <c r="A655" s="47">
        <f t="shared" si="20"/>
        <v>18</v>
      </c>
      <c r="B655" s="65" t="s">
        <v>383</v>
      </c>
      <c r="C655" s="29" t="s">
        <v>17</v>
      </c>
      <c r="D655" s="29">
        <v>1327</v>
      </c>
      <c r="E655" s="173">
        <v>3</v>
      </c>
      <c r="F655" s="29">
        <v>3981</v>
      </c>
    </row>
    <row r="656" spans="1:6" ht="15" customHeight="1" x14ac:dyDescent="0.25">
      <c r="A656" s="47">
        <f t="shared" si="20"/>
        <v>19</v>
      </c>
      <c r="B656" s="65" t="s">
        <v>384</v>
      </c>
      <c r="C656" s="29" t="s">
        <v>17</v>
      </c>
      <c r="D656" s="29">
        <v>4250</v>
      </c>
      <c r="E656" s="173">
        <v>1</v>
      </c>
      <c r="F656" s="29">
        <v>4250</v>
      </c>
    </row>
    <row r="657" spans="1:7" ht="15" customHeight="1" x14ac:dyDescent="0.25">
      <c r="A657" s="47">
        <f t="shared" si="20"/>
        <v>20</v>
      </c>
      <c r="B657" s="65" t="s">
        <v>385</v>
      </c>
      <c r="C657" s="29" t="s">
        <v>17</v>
      </c>
      <c r="D657" s="29">
        <v>4159</v>
      </c>
      <c r="E657" s="173">
        <v>1</v>
      </c>
      <c r="F657" s="29">
        <v>4159</v>
      </c>
    </row>
    <row r="658" spans="1:7" ht="15" customHeight="1" x14ac:dyDescent="0.25">
      <c r="A658" s="47">
        <f t="shared" si="20"/>
        <v>21</v>
      </c>
      <c r="B658" s="65" t="s">
        <v>204</v>
      </c>
      <c r="C658" s="29" t="s">
        <v>17</v>
      </c>
      <c r="D658" s="29">
        <v>6800</v>
      </c>
      <c r="E658" s="173">
        <v>1</v>
      </c>
      <c r="F658" s="29">
        <v>6800</v>
      </c>
    </row>
    <row r="659" spans="1:7" ht="15" customHeight="1" x14ac:dyDescent="0.25">
      <c r="A659" s="47">
        <f t="shared" si="20"/>
        <v>22</v>
      </c>
      <c r="B659" s="65" t="s">
        <v>386</v>
      </c>
      <c r="C659" s="29" t="s">
        <v>17</v>
      </c>
      <c r="D659" s="29">
        <v>20800</v>
      </c>
      <c r="E659" s="173">
        <v>1</v>
      </c>
      <c r="F659" s="29">
        <v>20800</v>
      </c>
    </row>
    <row r="660" spans="1:7" ht="15" customHeight="1" x14ac:dyDescent="0.25">
      <c r="A660" s="47">
        <f t="shared" si="20"/>
        <v>23</v>
      </c>
      <c r="B660" s="65" t="s">
        <v>387</v>
      </c>
      <c r="C660" s="29" t="s">
        <v>17</v>
      </c>
      <c r="D660" s="29">
        <f>F660/E660</f>
        <v>13800</v>
      </c>
      <c r="E660" s="173">
        <v>1</v>
      </c>
      <c r="F660" s="29">
        <v>13800</v>
      </c>
    </row>
    <row r="661" spans="1:7" ht="15" customHeight="1" thickBot="1" x14ac:dyDescent="0.3">
      <c r="A661" s="303"/>
      <c r="B661" s="300" t="s">
        <v>8</v>
      </c>
      <c r="C661" s="301"/>
      <c r="D661" s="301"/>
      <c r="E661" s="301"/>
      <c r="F661" s="302">
        <f>SUM(F638:F660)</f>
        <v>146682</v>
      </c>
    </row>
    <row r="662" spans="1:7" ht="15" customHeight="1" x14ac:dyDescent="0.25">
      <c r="A662" s="73"/>
      <c r="B662" s="101"/>
      <c r="C662" s="73"/>
      <c r="D662" s="73"/>
      <c r="E662" s="73"/>
      <c r="F662" s="274"/>
    </row>
    <row r="663" spans="1:7" ht="15" customHeight="1" x14ac:dyDescent="0.25">
      <c r="A663" s="73"/>
      <c r="B663" s="101"/>
      <c r="C663" s="73"/>
      <c r="D663" s="73"/>
      <c r="E663" s="73"/>
      <c r="F663" s="274"/>
    </row>
    <row r="664" spans="1:7" ht="15" customHeight="1" x14ac:dyDescent="0.25">
      <c r="B664" s="367" t="s">
        <v>300</v>
      </c>
      <c r="C664" s="367"/>
      <c r="D664" s="367"/>
      <c r="E664" s="367"/>
      <c r="F664" s="367"/>
      <c r="G664" s="367"/>
    </row>
    <row r="665" spans="1:7" ht="15" customHeight="1" thickBot="1" x14ac:dyDescent="0.35">
      <c r="B665" s="74"/>
      <c r="C665" s="73"/>
      <c r="D665" s="73"/>
      <c r="E665" s="73"/>
      <c r="F665" s="73"/>
      <c r="G665" s="273"/>
    </row>
    <row r="666" spans="1:7" ht="15" customHeight="1" thickBot="1" x14ac:dyDescent="0.3">
      <c r="A666" s="228" t="s">
        <v>1</v>
      </c>
      <c r="B666" s="69" t="s">
        <v>2</v>
      </c>
      <c r="C666" s="70" t="s">
        <v>3</v>
      </c>
      <c r="D666" s="70" t="s">
        <v>4</v>
      </c>
      <c r="E666" s="70" t="s">
        <v>5</v>
      </c>
      <c r="F666" s="71" t="s">
        <v>6</v>
      </c>
    </row>
    <row r="667" spans="1:7" ht="15" customHeight="1" x14ac:dyDescent="0.25">
      <c r="A667" s="227">
        <v>1</v>
      </c>
      <c r="B667" s="65" t="s">
        <v>193</v>
      </c>
      <c r="C667" s="29" t="s">
        <v>17</v>
      </c>
      <c r="D667" s="29">
        <v>120</v>
      </c>
      <c r="E667" s="47">
        <v>10</v>
      </c>
      <c r="F667" s="29">
        <v>1200</v>
      </c>
    </row>
    <row r="668" spans="1:7" ht="15" customHeight="1" x14ac:dyDescent="0.25">
      <c r="A668" s="226">
        <f>A667+1</f>
        <v>2</v>
      </c>
      <c r="B668" s="65" t="s">
        <v>194</v>
      </c>
      <c r="C668" s="29" t="s">
        <v>17</v>
      </c>
      <c r="D668" s="29">
        <v>304.2</v>
      </c>
      <c r="E668" s="47">
        <v>10</v>
      </c>
      <c r="F668" s="29">
        <v>3042</v>
      </c>
    </row>
    <row r="669" spans="1:7" ht="15" customHeight="1" x14ac:dyDescent="0.25">
      <c r="A669" s="226">
        <f t="shared" ref="A669:A678" si="21">A668+1</f>
        <v>3</v>
      </c>
      <c r="B669" s="65" t="s">
        <v>164</v>
      </c>
      <c r="C669" s="29" t="s">
        <v>17</v>
      </c>
      <c r="D669" s="29">
        <v>106.8</v>
      </c>
      <c r="E669" s="47">
        <v>20</v>
      </c>
      <c r="F669" s="29">
        <v>2136</v>
      </c>
    </row>
    <row r="670" spans="1:7" ht="15" customHeight="1" x14ac:dyDescent="0.25">
      <c r="A670" s="226">
        <f t="shared" si="21"/>
        <v>4</v>
      </c>
      <c r="B670" s="65" t="s">
        <v>195</v>
      </c>
      <c r="C670" s="29" t="s">
        <v>17</v>
      </c>
      <c r="D670" s="29">
        <v>89.4</v>
      </c>
      <c r="E670" s="47">
        <v>5</v>
      </c>
      <c r="F670" s="29">
        <v>447</v>
      </c>
    </row>
    <row r="671" spans="1:7" ht="15" customHeight="1" x14ac:dyDescent="0.25">
      <c r="A671" s="226">
        <f t="shared" si="21"/>
        <v>5</v>
      </c>
      <c r="B671" s="65" t="s">
        <v>196</v>
      </c>
      <c r="C671" s="29" t="s">
        <v>17</v>
      </c>
      <c r="D671" s="29">
        <v>90</v>
      </c>
      <c r="E671" s="47">
        <v>5</v>
      </c>
      <c r="F671" s="29">
        <v>450</v>
      </c>
    </row>
    <row r="672" spans="1:7" ht="15" customHeight="1" x14ac:dyDescent="0.25">
      <c r="A672" s="226">
        <f t="shared" si="21"/>
        <v>6</v>
      </c>
      <c r="B672" s="65" t="s">
        <v>197</v>
      </c>
      <c r="C672" s="29" t="s">
        <v>17</v>
      </c>
      <c r="D672" s="29">
        <v>90</v>
      </c>
      <c r="E672" s="47">
        <v>5</v>
      </c>
      <c r="F672" s="29">
        <v>450</v>
      </c>
    </row>
    <row r="673" spans="1:7" ht="15" customHeight="1" x14ac:dyDescent="0.25">
      <c r="A673" s="226">
        <f t="shared" si="21"/>
        <v>7</v>
      </c>
      <c r="B673" s="65" t="s">
        <v>198</v>
      </c>
      <c r="C673" s="29" t="s">
        <v>17</v>
      </c>
      <c r="D673" s="29">
        <v>130.80000000000001</v>
      </c>
      <c r="E673" s="47">
        <v>2</v>
      </c>
      <c r="F673" s="29">
        <v>261.60000000000002</v>
      </c>
    </row>
    <row r="674" spans="1:7" ht="15" customHeight="1" x14ac:dyDescent="0.25">
      <c r="A674" s="226">
        <f t="shared" si="21"/>
        <v>8</v>
      </c>
      <c r="B674" s="65" t="s">
        <v>199</v>
      </c>
      <c r="C674" s="29" t="s">
        <v>17</v>
      </c>
      <c r="D674" s="29">
        <v>130.80000000000001</v>
      </c>
      <c r="E674" s="47">
        <v>2</v>
      </c>
      <c r="F674" s="29">
        <v>261.60000000000002</v>
      </c>
    </row>
    <row r="675" spans="1:7" ht="15" customHeight="1" x14ac:dyDescent="0.25">
      <c r="A675" s="226">
        <f t="shared" si="21"/>
        <v>9</v>
      </c>
      <c r="B675" s="65" t="s">
        <v>200</v>
      </c>
      <c r="C675" s="29" t="s">
        <v>17</v>
      </c>
      <c r="D675" s="29">
        <v>90</v>
      </c>
      <c r="E675" s="47">
        <v>20</v>
      </c>
      <c r="F675" s="29">
        <v>1800</v>
      </c>
    </row>
    <row r="676" spans="1:7" ht="15" customHeight="1" x14ac:dyDescent="0.25">
      <c r="A676" s="226">
        <f t="shared" si="21"/>
        <v>10</v>
      </c>
      <c r="B676" s="65" t="s">
        <v>201</v>
      </c>
      <c r="C676" s="29" t="s">
        <v>17</v>
      </c>
      <c r="D676" s="29">
        <v>80</v>
      </c>
      <c r="E676" s="47">
        <v>10</v>
      </c>
      <c r="F676" s="29">
        <v>800</v>
      </c>
    </row>
    <row r="677" spans="1:7" ht="15" customHeight="1" x14ac:dyDescent="0.25">
      <c r="A677" s="226">
        <f t="shared" si="21"/>
        <v>11</v>
      </c>
      <c r="B677" s="65" t="s">
        <v>202</v>
      </c>
      <c r="C677" s="29" t="s">
        <v>17</v>
      </c>
      <c r="D677" s="29">
        <v>90</v>
      </c>
      <c r="E677" s="47">
        <v>20</v>
      </c>
      <c r="F677" s="29">
        <v>1800</v>
      </c>
    </row>
    <row r="678" spans="1:7" ht="15" customHeight="1" thickBot="1" x14ac:dyDescent="0.3">
      <c r="A678" s="226">
        <f t="shared" si="21"/>
        <v>12</v>
      </c>
      <c r="B678" s="65" t="s">
        <v>203</v>
      </c>
      <c r="C678" s="29" t="s">
        <v>17</v>
      </c>
      <c r="D678" s="29">
        <v>110</v>
      </c>
      <c r="E678" s="47">
        <v>10</v>
      </c>
      <c r="F678" s="29">
        <v>1100</v>
      </c>
      <c r="G678" s="117"/>
    </row>
    <row r="679" spans="1:7" ht="15" customHeight="1" thickBot="1" x14ac:dyDescent="0.3">
      <c r="A679" s="67"/>
      <c r="B679" s="50" t="s">
        <v>8</v>
      </c>
      <c r="C679" s="70"/>
      <c r="D679" s="88"/>
      <c r="E679" s="20"/>
      <c r="F679" s="89">
        <f>SUM(F667:F678)</f>
        <v>13748.2</v>
      </c>
    </row>
    <row r="680" spans="1:7" ht="15" customHeight="1" x14ac:dyDescent="0.25">
      <c r="A680" s="55"/>
      <c r="B680" s="87"/>
      <c r="C680" s="90"/>
      <c r="D680" s="91"/>
      <c r="E680" s="55"/>
      <c r="F680" s="92"/>
    </row>
    <row r="681" spans="1:7" ht="15" customHeight="1" thickBot="1" x14ac:dyDescent="0.3">
      <c r="B681" s="8" t="s">
        <v>12</v>
      </c>
    </row>
    <row r="682" spans="1:7" ht="15" customHeight="1" thickBot="1" x14ac:dyDescent="0.3">
      <c r="A682" s="51">
        <v>1</v>
      </c>
      <c r="B682" s="52" t="s">
        <v>33</v>
      </c>
      <c r="C682" s="93"/>
      <c r="D682" s="84"/>
      <c r="E682" s="3"/>
      <c r="F682" s="16">
        <v>17000</v>
      </c>
    </row>
    <row r="683" spans="1:7" ht="15" customHeight="1" x14ac:dyDescent="0.25"/>
    <row r="684" spans="1:7" ht="15" customHeight="1" thickBot="1" x14ac:dyDescent="0.3">
      <c r="B684" s="45" t="s">
        <v>31</v>
      </c>
    </row>
    <row r="685" spans="1:7" ht="15" customHeight="1" thickBot="1" x14ac:dyDescent="0.3">
      <c r="A685" s="58" t="s">
        <v>29</v>
      </c>
      <c r="B685" s="58" t="s">
        <v>2</v>
      </c>
      <c r="C685" s="59" t="s">
        <v>3</v>
      </c>
      <c r="D685" s="60" t="s">
        <v>4</v>
      </c>
      <c r="E685" s="59" t="s">
        <v>5</v>
      </c>
      <c r="F685" s="60" t="s">
        <v>6</v>
      </c>
    </row>
    <row r="686" spans="1:7" ht="15" customHeight="1" x14ac:dyDescent="0.25">
      <c r="A686" s="94">
        <v>1</v>
      </c>
      <c r="B686" s="17" t="s">
        <v>221</v>
      </c>
      <c r="C686" s="30" t="s">
        <v>7</v>
      </c>
      <c r="D686" s="38">
        <v>3880</v>
      </c>
      <c r="E686" s="30">
        <v>1</v>
      </c>
      <c r="F686" s="38">
        <v>3880</v>
      </c>
    </row>
    <row r="687" spans="1:7" ht="15" customHeight="1" x14ac:dyDescent="0.25">
      <c r="A687" s="103">
        <v>2</v>
      </c>
      <c r="B687" s="103" t="s">
        <v>395</v>
      </c>
      <c r="C687" s="95" t="s">
        <v>7</v>
      </c>
      <c r="D687" s="96">
        <v>9950</v>
      </c>
      <c r="E687" s="95">
        <v>1</v>
      </c>
      <c r="F687" s="96">
        <v>9950</v>
      </c>
    </row>
    <row r="688" spans="1:7" ht="15" customHeight="1" thickBot="1" x14ac:dyDescent="0.3">
      <c r="A688" s="103">
        <v>3</v>
      </c>
      <c r="B688" s="128" t="s">
        <v>396</v>
      </c>
      <c r="C688" s="95" t="s">
        <v>7</v>
      </c>
      <c r="D688" s="96">
        <v>1010</v>
      </c>
      <c r="E688" s="95">
        <v>1</v>
      </c>
      <c r="F688" s="96">
        <v>1010</v>
      </c>
    </row>
    <row r="689" spans="1:6" ht="22.5" customHeight="1" thickBot="1" x14ac:dyDescent="0.3">
      <c r="A689" s="53"/>
      <c r="B689" s="61" t="s">
        <v>8</v>
      </c>
      <c r="C689" s="32"/>
      <c r="D689" s="32"/>
      <c r="E689" s="32"/>
      <c r="F689" s="16">
        <f>SUM(F686:F688)</f>
        <v>14840</v>
      </c>
    </row>
    <row r="690" spans="1:6" ht="15" customHeight="1" x14ac:dyDescent="0.25"/>
    <row r="691" spans="1:6" ht="15" customHeight="1" x14ac:dyDescent="0.25"/>
    <row r="692" spans="1:6" ht="15" customHeight="1" x14ac:dyDescent="0.25"/>
    <row r="693" spans="1:6" ht="15" customHeight="1" x14ac:dyDescent="0.25">
      <c r="B693" s="275" t="s">
        <v>38</v>
      </c>
    </row>
    <row r="694" spans="1:6" ht="15" customHeight="1" x14ac:dyDescent="0.25"/>
    <row r="695" spans="1:6" ht="15" customHeight="1" thickBot="1" x14ac:dyDescent="0.3">
      <c r="A695" s="372" t="s">
        <v>39</v>
      </c>
      <c r="B695" s="372"/>
      <c r="C695" s="372"/>
      <c r="D695" s="372"/>
      <c r="E695" s="372"/>
      <c r="F695" s="372"/>
    </row>
    <row r="696" spans="1:6" ht="15" customHeight="1" thickBot="1" x14ac:dyDescent="0.3">
      <c r="A696" s="77" t="s">
        <v>29</v>
      </c>
      <c r="B696" s="78" t="s">
        <v>2</v>
      </c>
      <c r="C696" s="79" t="s">
        <v>3</v>
      </c>
      <c r="D696" s="79" t="s">
        <v>4</v>
      </c>
      <c r="E696" s="79" t="s">
        <v>5</v>
      </c>
      <c r="F696" s="80" t="s">
        <v>6</v>
      </c>
    </row>
    <row r="697" spans="1:6" ht="15" customHeight="1" x14ac:dyDescent="0.25">
      <c r="A697" s="121">
        <v>1</v>
      </c>
      <c r="B697" s="121" t="s">
        <v>52</v>
      </c>
      <c r="C697" s="47" t="s">
        <v>17</v>
      </c>
      <c r="D697" s="29">
        <v>535</v>
      </c>
      <c r="E697" s="47">
        <v>1</v>
      </c>
      <c r="F697" s="29">
        <v>535</v>
      </c>
    </row>
    <row r="698" spans="1:6" ht="15" customHeight="1" x14ac:dyDescent="0.25">
      <c r="A698" s="121">
        <v>2</v>
      </c>
      <c r="B698" s="121" t="s">
        <v>53</v>
      </c>
      <c r="C698" s="47" t="s">
        <v>17</v>
      </c>
      <c r="D698" s="29">
        <v>405</v>
      </c>
      <c r="E698" s="47">
        <v>1</v>
      </c>
      <c r="F698" s="29">
        <v>405</v>
      </c>
    </row>
    <row r="699" spans="1:6" ht="15" customHeight="1" x14ac:dyDescent="0.25">
      <c r="A699" s="121">
        <v>3</v>
      </c>
      <c r="B699" s="121" t="s">
        <v>54</v>
      </c>
      <c r="C699" s="47" t="s">
        <v>55</v>
      </c>
      <c r="D699" s="29">
        <v>200</v>
      </c>
      <c r="E699" s="47">
        <v>2.5</v>
      </c>
      <c r="F699" s="29">
        <v>500</v>
      </c>
    </row>
    <row r="700" spans="1:6" ht="15" customHeight="1" x14ac:dyDescent="0.25">
      <c r="A700" s="121">
        <v>4</v>
      </c>
      <c r="B700" s="121" t="s">
        <v>56</v>
      </c>
      <c r="C700" s="47" t="s">
        <v>55</v>
      </c>
      <c r="D700" s="29">
        <v>50</v>
      </c>
      <c r="E700" s="47">
        <v>10</v>
      </c>
      <c r="F700" s="29">
        <v>500</v>
      </c>
    </row>
    <row r="701" spans="1:6" ht="15" customHeight="1" x14ac:dyDescent="0.25">
      <c r="A701" s="121">
        <v>5</v>
      </c>
      <c r="B701" s="121" t="s">
        <v>57</v>
      </c>
      <c r="C701" s="47" t="s">
        <v>55</v>
      </c>
      <c r="D701" s="29">
        <v>50</v>
      </c>
      <c r="E701" s="47">
        <v>1</v>
      </c>
      <c r="F701" s="29">
        <v>50</v>
      </c>
    </row>
    <row r="702" spans="1:6" ht="15" customHeight="1" thickBot="1" x14ac:dyDescent="0.3">
      <c r="A702" s="121">
        <v>6</v>
      </c>
      <c r="B702" s="121" t="s">
        <v>58</v>
      </c>
      <c r="C702" s="47" t="s">
        <v>55</v>
      </c>
      <c r="D702" s="29">
        <v>700</v>
      </c>
      <c r="E702" s="47">
        <v>4</v>
      </c>
      <c r="F702" s="29">
        <v>2800</v>
      </c>
    </row>
    <row r="703" spans="1:6" ht="15" customHeight="1" thickBot="1" x14ac:dyDescent="0.3">
      <c r="A703" s="18"/>
      <c r="B703" s="15" t="s">
        <v>42</v>
      </c>
      <c r="C703" s="32"/>
      <c r="D703" s="32"/>
      <c r="E703" s="32"/>
      <c r="F703" s="16">
        <f>SUM(F696:F702)</f>
        <v>4790</v>
      </c>
    </row>
    <row r="704" spans="1:6" ht="15" customHeight="1" x14ac:dyDescent="0.25"/>
    <row r="705" spans="1:6" ht="15" customHeight="1" x14ac:dyDescent="0.25">
      <c r="A705"/>
      <c r="C705"/>
      <c r="D705"/>
      <c r="E705"/>
      <c r="F705"/>
    </row>
    <row r="706" spans="1:6" ht="15" customHeight="1" x14ac:dyDescent="0.25">
      <c r="A706"/>
      <c r="C706"/>
      <c r="D706"/>
      <c r="E706"/>
      <c r="F706"/>
    </row>
    <row r="707" spans="1:6" ht="15" customHeight="1" x14ac:dyDescent="0.25">
      <c r="A707"/>
      <c r="C707"/>
      <c r="D707"/>
      <c r="E707"/>
      <c r="F707"/>
    </row>
    <row r="708" spans="1:6" ht="15" customHeight="1" x14ac:dyDescent="0.25">
      <c r="A708"/>
      <c r="B708" s="37" t="s">
        <v>40</v>
      </c>
      <c r="C708"/>
      <c r="D708"/>
      <c r="E708"/>
      <c r="F708"/>
    </row>
    <row r="709" spans="1:6" ht="15" customHeight="1" x14ac:dyDescent="0.25">
      <c r="A709"/>
      <c r="B709" s="37" t="s">
        <v>41</v>
      </c>
      <c r="C709"/>
      <c r="D709"/>
      <c r="E709"/>
      <c r="F709"/>
    </row>
    <row r="710" spans="1:6" ht="15" customHeight="1" x14ac:dyDescent="0.25">
      <c r="A710"/>
      <c r="C710"/>
      <c r="D710"/>
      <c r="E710"/>
      <c r="F710"/>
    </row>
    <row r="711" spans="1:6" ht="15" customHeight="1" x14ac:dyDescent="0.25">
      <c r="A711"/>
      <c r="C711"/>
      <c r="D711"/>
      <c r="E711"/>
      <c r="F711"/>
    </row>
    <row r="712" spans="1:6" ht="15" customHeight="1" x14ac:dyDescent="0.25">
      <c r="A712"/>
      <c r="C712"/>
      <c r="D712"/>
      <c r="E712"/>
      <c r="F712"/>
    </row>
    <row r="713" spans="1:6" ht="15" customHeight="1" x14ac:dyDescent="0.25">
      <c r="A713"/>
      <c r="C713"/>
      <c r="D713"/>
      <c r="E713"/>
      <c r="F713"/>
    </row>
    <row r="714" spans="1:6" ht="15" customHeight="1" x14ac:dyDescent="0.25">
      <c r="A714"/>
      <c r="C714"/>
      <c r="D714"/>
      <c r="E714"/>
      <c r="F714"/>
    </row>
    <row r="715" spans="1:6" ht="15" customHeight="1" x14ac:dyDescent="0.25">
      <c r="A715"/>
      <c r="C715"/>
      <c r="D715"/>
      <c r="E715"/>
      <c r="F715"/>
    </row>
    <row r="716" spans="1:6" ht="15" customHeight="1" x14ac:dyDescent="0.25">
      <c r="A716"/>
      <c r="C716"/>
      <c r="D716"/>
      <c r="E716"/>
      <c r="F716"/>
    </row>
    <row r="717" spans="1:6" ht="15" customHeight="1" x14ac:dyDescent="0.25">
      <c r="A717"/>
      <c r="C717"/>
      <c r="D717"/>
      <c r="E717"/>
      <c r="F717"/>
    </row>
    <row r="718" spans="1:6" ht="15" customHeight="1" x14ac:dyDescent="0.25">
      <c r="A718"/>
      <c r="B718"/>
      <c r="C718"/>
      <c r="D718"/>
      <c r="E718"/>
      <c r="F718"/>
    </row>
    <row r="719" spans="1:6" ht="15" customHeight="1" x14ac:dyDescent="0.25">
      <c r="A719"/>
      <c r="B719"/>
      <c r="C719"/>
      <c r="D719"/>
      <c r="E719"/>
      <c r="F719"/>
    </row>
    <row r="720" spans="1:6" ht="15" customHeight="1" x14ac:dyDescent="0.25">
      <c r="A720"/>
      <c r="B720"/>
      <c r="C720"/>
      <c r="D720"/>
      <c r="E720"/>
      <c r="F720"/>
    </row>
    <row r="721" spans="1:6" ht="15" customHeight="1" x14ac:dyDescent="0.25">
      <c r="A721"/>
      <c r="B721"/>
      <c r="C721"/>
      <c r="D721"/>
      <c r="E721"/>
      <c r="F721"/>
    </row>
    <row r="722" spans="1:6" ht="15" customHeight="1" x14ac:dyDescent="0.25">
      <c r="A722"/>
      <c r="B722"/>
      <c r="C722"/>
      <c r="D722"/>
      <c r="E722"/>
      <c r="F722"/>
    </row>
    <row r="723" spans="1:6" ht="15" customHeight="1" x14ac:dyDescent="0.25">
      <c r="A723"/>
      <c r="B723"/>
      <c r="C723"/>
      <c r="D723"/>
      <c r="E723"/>
      <c r="F723"/>
    </row>
    <row r="724" spans="1:6" ht="15" customHeight="1" x14ac:dyDescent="0.25">
      <c r="A724"/>
      <c r="B724"/>
      <c r="C724"/>
      <c r="D724"/>
      <c r="E724"/>
      <c r="F724"/>
    </row>
    <row r="725" spans="1:6" ht="15" customHeight="1" x14ac:dyDescent="0.25">
      <c r="A725"/>
      <c r="B725"/>
      <c r="C725"/>
      <c r="D725"/>
      <c r="E725"/>
      <c r="F725"/>
    </row>
    <row r="726" spans="1:6" ht="15" customHeight="1" x14ac:dyDescent="0.25">
      <c r="A726"/>
      <c r="B726"/>
      <c r="C726"/>
      <c r="D726"/>
      <c r="E726"/>
      <c r="F726"/>
    </row>
    <row r="727" spans="1:6" ht="15" customHeight="1" x14ac:dyDescent="0.25">
      <c r="A727"/>
      <c r="B727"/>
      <c r="C727"/>
      <c r="D727"/>
      <c r="E727"/>
      <c r="F727"/>
    </row>
    <row r="728" spans="1:6" ht="15" customHeight="1" x14ac:dyDescent="0.25">
      <c r="A728"/>
      <c r="B728"/>
      <c r="C728"/>
      <c r="D728"/>
      <c r="E728"/>
      <c r="F728"/>
    </row>
    <row r="729" spans="1:6" ht="15" customHeight="1" x14ac:dyDescent="0.25">
      <c r="A729"/>
      <c r="B729"/>
      <c r="C729"/>
      <c r="D729"/>
      <c r="E729"/>
      <c r="F729"/>
    </row>
    <row r="730" spans="1:6" ht="15" customHeight="1" x14ac:dyDescent="0.25">
      <c r="A730"/>
      <c r="B730"/>
      <c r="C730"/>
      <c r="D730"/>
      <c r="E730"/>
      <c r="F730"/>
    </row>
    <row r="731" spans="1:6" ht="15" customHeight="1" x14ac:dyDescent="0.25">
      <c r="A731"/>
      <c r="B731"/>
      <c r="C731"/>
      <c r="D731"/>
      <c r="E731"/>
      <c r="F731"/>
    </row>
    <row r="732" spans="1:6" ht="15" customHeight="1" x14ac:dyDescent="0.25">
      <c r="A732"/>
      <c r="B732"/>
      <c r="C732"/>
      <c r="D732"/>
      <c r="E732"/>
      <c r="F732"/>
    </row>
    <row r="733" spans="1:6" ht="15" customHeight="1" x14ac:dyDescent="0.25">
      <c r="A733"/>
      <c r="B733"/>
      <c r="C733"/>
      <c r="D733"/>
      <c r="E733"/>
      <c r="F733"/>
    </row>
    <row r="734" spans="1:6" ht="15" customHeight="1" x14ac:dyDescent="0.25">
      <c r="A734"/>
      <c r="B734"/>
      <c r="C734"/>
      <c r="D734"/>
      <c r="E734"/>
      <c r="F734"/>
    </row>
    <row r="735" spans="1:6" ht="15" customHeight="1" x14ac:dyDescent="0.25">
      <c r="A735"/>
      <c r="B735"/>
      <c r="C735"/>
      <c r="D735"/>
      <c r="E735"/>
      <c r="F735"/>
    </row>
    <row r="736" spans="1:6" ht="15" customHeight="1" x14ac:dyDescent="0.25">
      <c r="A736"/>
      <c r="B736"/>
      <c r="C736"/>
      <c r="D736"/>
      <c r="E736"/>
      <c r="F736"/>
    </row>
    <row r="737" spans="1:6" ht="15" customHeight="1" x14ac:dyDescent="0.25">
      <c r="A737"/>
      <c r="B737"/>
      <c r="C737"/>
      <c r="D737"/>
      <c r="E737"/>
      <c r="F737"/>
    </row>
    <row r="738" spans="1:6" ht="15" customHeight="1" x14ac:dyDescent="0.25">
      <c r="A738"/>
      <c r="B738"/>
      <c r="C738"/>
      <c r="D738"/>
      <c r="E738"/>
      <c r="F738"/>
    </row>
    <row r="739" spans="1:6" ht="15" customHeight="1" x14ac:dyDescent="0.25">
      <c r="A739"/>
      <c r="B739"/>
      <c r="C739"/>
      <c r="D739"/>
      <c r="E739"/>
      <c r="F739"/>
    </row>
    <row r="740" spans="1:6" ht="15" customHeight="1" x14ac:dyDescent="0.25">
      <c r="A740"/>
      <c r="B740"/>
      <c r="C740"/>
      <c r="D740"/>
      <c r="E740"/>
      <c r="F740"/>
    </row>
    <row r="741" spans="1:6" ht="15" customHeight="1" x14ac:dyDescent="0.25">
      <c r="A741"/>
      <c r="B741"/>
      <c r="C741"/>
      <c r="D741"/>
      <c r="E741"/>
      <c r="F741"/>
    </row>
    <row r="742" spans="1:6" ht="15" customHeight="1" x14ac:dyDescent="0.25">
      <c r="A742"/>
      <c r="B742"/>
      <c r="C742"/>
      <c r="D742"/>
      <c r="E742"/>
      <c r="F742"/>
    </row>
    <row r="743" spans="1:6" ht="15" customHeight="1" x14ac:dyDescent="0.25">
      <c r="A743"/>
      <c r="B743"/>
      <c r="C743"/>
      <c r="D743"/>
      <c r="E743"/>
      <c r="F743"/>
    </row>
    <row r="744" spans="1:6" ht="15" customHeight="1" x14ac:dyDescent="0.25">
      <c r="A744"/>
      <c r="B744"/>
      <c r="C744"/>
      <c r="D744"/>
      <c r="E744"/>
      <c r="F744"/>
    </row>
    <row r="745" spans="1:6" ht="15" customHeight="1" x14ac:dyDescent="0.25">
      <c r="A745"/>
      <c r="B745"/>
      <c r="C745"/>
      <c r="D745"/>
      <c r="E745"/>
      <c r="F745"/>
    </row>
    <row r="746" spans="1:6" ht="15" customHeight="1" x14ac:dyDescent="0.25">
      <c r="A746"/>
      <c r="B746"/>
      <c r="C746"/>
      <c r="D746"/>
      <c r="E746"/>
      <c r="F746"/>
    </row>
    <row r="747" spans="1:6" ht="15" customHeight="1" x14ac:dyDescent="0.25">
      <c r="A747"/>
      <c r="B747"/>
      <c r="C747"/>
      <c r="D747"/>
      <c r="E747"/>
      <c r="F747"/>
    </row>
    <row r="748" spans="1:6" ht="15" customHeight="1" x14ac:dyDescent="0.25">
      <c r="A748"/>
      <c r="B748"/>
      <c r="C748"/>
      <c r="D748"/>
      <c r="E748"/>
      <c r="F748"/>
    </row>
    <row r="749" spans="1:6" ht="15" customHeight="1" x14ac:dyDescent="0.25">
      <c r="A749"/>
      <c r="B749"/>
      <c r="C749"/>
      <c r="D749"/>
      <c r="E749"/>
      <c r="F749"/>
    </row>
    <row r="750" spans="1:6" ht="15" customHeight="1" x14ac:dyDescent="0.25">
      <c r="A750"/>
      <c r="B750"/>
      <c r="C750"/>
      <c r="D750"/>
      <c r="E750"/>
      <c r="F750"/>
    </row>
  </sheetData>
  <mergeCells count="75">
    <mergeCell ref="K394:L394"/>
    <mergeCell ref="K288:L288"/>
    <mergeCell ref="K289:L289"/>
    <mergeCell ref="K290:L290"/>
    <mergeCell ref="K291:L291"/>
    <mergeCell ref="K292:L292"/>
    <mergeCell ref="K293:L293"/>
    <mergeCell ref="K285:L285"/>
    <mergeCell ref="K286:L286"/>
    <mergeCell ref="K287:L287"/>
    <mergeCell ref="K278:L278"/>
    <mergeCell ref="K279:L279"/>
    <mergeCell ref="K280:L280"/>
    <mergeCell ref="K281:L281"/>
    <mergeCell ref="K282:L282"/>
    <mergeCell ref="K283:L283"/>
    <mergeCell ref="K284:L284"/>
    <mergeCell ref="K265:L265"/>
    <mergeCell ref="K266:L266"/>
    <mergeCell ref="K276:L276"/>
    <mergeCell ref="K277:L277"/>
    <mergeCell ref="K268:L268"/>
    <mergeCell ref="K269:L269"/>
    <mergeCell ref="K270:L270"/>
    <mergeCell ref="K271:L271"/>
    <mergeCell ref="K272:L272"/>
    <mergeCell ref="K273:L273"/>
    <mergeCell ref="K274:L274"/>
    <mergeCell ref="K275:L275"/>
    <mergeCell ref="B634:G634"/>
    <mergeCell ref="A636:F636"/>
    <mergeCell ref="A695:F695"/>
    <mergeCell ref="B205:G205"/>
    <mergeCell ref="B401:G401"/>
    <mergeCell ref="B453:G453"/>
    <mergeCell ref="B492:G492"/>
    <mergeCell ref="B206:G206"/>
    <mergeCell ref="B242:G242"/>
    <mergeCell ref="B586:G586"/>
    <mergeCell ref="A604:F604"/>
    <mergeCell ref="B664:G664"/>
    <mergeCell ref="B618:G618"/>
    <mergeCell ref="B571:G571"/>
    <mergeCell ref="B481:G481"/>
    <mergeCell ref="B420:G420"/>
    <mergeCell ref="K250:L250"/>
    <mergeCell ref="K267:L267"/>
    <mergeCell ref="K259:L259"/>
    <mergeCell ref="K260:L260"/>
    <mergeCell ref="K251:L251"/>
    <mergeCell ref="K252:L252"/>
    <mergeCell ref="K253:L253"/>
    <mergeCell ref="K254:L254"/>
    <mergeCell ref="K255:L255"/>
    <mergeCell ref="K256:L256"/>
    <mergeCell ref="K257:L257"/>
    <mergeCell ref="K258:L258"/>
    <mergeCell ref="K261:L261"/>
    <mergeCell ref="K262:L262"/>
    <mergeCell ref="K263:L263"/>
    <mergeCell ref="K264:L264"/>
    <mergeCell ref="A6:F6"/>
    <mergeCell ref="A76:F76"/>
    <mergeCell ref="A96:F96"/>
    <mergeCell ref="A152:F152"/>
    <mergeCell ref="K249:L249"/>
    <mergeCell ref="K244:L244"/>
    <mergeCell ref="K245:L245"/>
    <mergeCell ref="K246:L246"/>
    <mergeCell ref="K247:L247"/>
    <mergeCell ref="K248:L248"/>
    <mergeCell ref="B217:G217"/>
    <mergeCell ref="B218:G218"/>
    <mergeCell ref="B68:G68"/>
    <mergeCell ref="B123:G1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Наташа</cp:lastModifiedBy>
  <cp:lastPrinted>2020-03-27T12:23:57Z</cp:lastPrinted>
  <dcterms:created xsi:type="dcterms:W3CDTF">2019-07-30T12:38:07Z</dcterms:created>
  <dcterms:modified xsi:type="dcterms:W3CDTF">2021-01-04T06:13:16Z</dcterms:modified>
</cp:coreProperties>
</file>